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Marija bckp\Documents\Financijski izvještaji\2024.g\Financijski izvještaj 01-12-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89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E306" i="9" s="1"/>
  <c r="B306" i="9" s="1"/>
  <c r="G306" i="9"/>
  <c r="F306" i="9"/>
  <c r="H305" i="9"/>
  <c r="G305" i="9"/>
  <c r="F305" i="9"/>
  <c r="E305" i="9"/>
  <c r="B305" i="9" s="1"/>
  <c r="H304" i="9"/>
  <c r="G304" i="9"/>
  <c r="F304" i="9"/>
  <c r="H303" i="9"/>
  <c r="G303" i="9"/>
  <c r="F303" i="9"/>
  <c r="H302" i="9"/>
  <c r="E302" i="9" s="1"/>
  <c r="B302" i="9" s="1"/>
  <c r="G302" i="9"/>
  <c r="F302" i="9"/>
  <c r="H301" i="9"/>
  <c r="G301" i="9"/>
  <c r="F301" i="9"/>
  <c r="H300" i="9"/>
  <c r="G300" i="9"/>
  <c r="E300" i="9" s="1"/>
  <c r="B300" i="9" s="1"/>
  <c r="F300" i="9"/>
  <c r="H299" i="9"/>
  <c r="G299" i="9"/>
  <c r="F299" i="9"/>
  <c r="H298" i="9"/>
  <c r="G298" i="9"/>
  <c r="F298" i="9"/>
  <c r="H297" i="9"/>
  <c r="E297" i="9" s="1"/>
  <c r="B297" i="9" s="1"/>
  <c r="G297" i="9"/>
  <c r="F297" i="9"/>
  <c r="H296" i="9"/>
  <c r="G296" i="9"/>
  <c r="E296" i="9" s="1"/>
  <c r="B296" i="9" s="1"/>
  <c r="F296" i="9"/>
  <c r="H295" i="9"/>
  <c r="G295" i="9"/>
  <c r="E295" i="9" s="1"/>
  <c r="F295" i="9"/>
  <c r="H294" i="9"/>
  <c r="G294" i="9"/>
  <c r="F294" i="9"/>
  <c r="H293" i="9"/>
  <c r="G293" i="9"/>
  <c r="F293" i="9"/>
  <c r="H292" i="9"/>
  <c r="E292" i="9" s="1"/>
  <c r="B292" i="9" s="1"/>
  <c r="G292" i="9"/>
  <c r="F292" i="9"/>
  <c r="F291" i="9"/>
  <c r="F290" i="9"/>
  <c r="H289" i="9"/>
  <c r="E289" i="9" s="1"/>
  <c r="B289" i="9" s="1"/>
  <c r="G289" i="9"/>
  <c r="F289" i="9"/>
  <c r="H288" i="9"/>
  <c r="G288" i="9"/>
  <c r="E288" i="9" s="1"/>
  <c r="B288" i="9" s="1"/>
  <c r="F288" i="9"/>
  <c r="H287" i="9"/>
  <c r="G287" i="9"/>
  <c r="F287" i="9"/>
  <c r="H286" i="9"/>
  <c r="G286" i="9"/>
  <c r="E286" i="9" s="1"/>
  <c r="B286" i="9" s="1"/>
  <c r="F286" i="9"/>
  <c r="F285" i="9"/>
  <c r="H284" i="9"/>
  <c r="E284" i="9" s="1"/>
  <c r="B284" i="9" s="1"/>
  <c r="G284" i="9"/>
  <c r="F284" i="9"/>
  <c r="H283" i="9"/>
  <c r="E283" i="9" s="1"/>
  <c r="B283" i="9" s="1"/>
  <c r="G283" i="9"/>
  <c r="F283" i="9"/>
  <c r="H282" i="9"/>
  <c r="G282" i="9"/>
  <c r="F282" i="9"/>
  <c r="F281" i="9"/>
  <c r="F280" i="9"/>
  <c r="F279" i="9"/>
  <c r="F277" i="9" s="1"/>
  <c r="F278" i="9"/>
  <c r="F276" i="9"/>
  <c r="L275" i="9"/>
  <c r="F275" i="9" s="1"/>
  <c r="H275" i="9"/>
  <c r="F274" i="9"/>
  <c r="I273" i="9"/>
  <c r="E273" i="9" s="1"/>
  <c r="B273" i="9" s="1"/>
  <c r="H273" i="9"/>
  <c r="F273" i="9"/>
  <c r="E272" i="9"/>
  <c r="M271" i="9"/>
  <c r="L271" i="9"/>
  <c r="F271" i="9" s="1"/>
  <c r="B271" i="9" s="1"/>
  <c r="E271" i="9"/>
  <c r="M270" i="9"/>
  <c r="F270" i="9" s="1"/>
  <c r="L270" i="9"/>
  <c r="E270" i="9"/>
  <c r="B270" i="9"/>
  <c r="M269" i="9"/>
  <c r="L269" i="9"/>
  <c r="F269" i="9"/>
  <c r="E269" i="9"/>
  <c r="B269" i="9" s="1"/>
  <c r="M268" i="9"/>
  <c r="L268" i="9"/>
  <c r="F268" i="9"/>
  <c r="B268" i="9" s="1"/>
  <c r="E268" i="9"/>
  <c r="M267" i="9"/>
  <c r="L267" i="9"/>
  <c r="F267" i="9" s="1"/>
  <c r="B267" i="9" s="1"/>
  <c r="E267" i="9"/>
  <c r="M266" i="9"/>
  <c r="F266" i="9" s="1"/>
  <c r="B266" i="9" s="1"/>
  <c r="L266" i="9"/>
  <c r="E266" i="9"/>
  <c r="M265" i="9"/>
  <c r="L265" i="9"/>
  <c r="F265" i="9"/>
  <c r="E265" i="9"/>
  <c r="B265" i="9" s="1"/>
  <c r="M264" i="9"/>
  <c r="L264" i="9"/>
  <c r="F264" i="9"/>
  <c r="B264" i="9" s="1"/>
  <c r="E264" i="9"/>
  <c r="M263" i="9"/>
  <c r="L263" i="9"/>
  <c r="F263" i="9" s="1"/>
  <c r="B263" i="9" s="1"/>
  <c r="E263" i="9"/>
  <c r="M262" i="9"/>
  <c r="F262" i="9" s="1"/>
  <c r="B262" i="9" s="1"/>
  <c r="L262" i="9"/>
  <c r="E262" i="9"/>
  <c r="M261" i="9"/>
  <c r="L261" i="9"/>
  <c r="F261" i="9"/>
  <c r="E261" i="9"/>
  <c r="B261" i="9" s="1"/>
  <c r="M260" i="9"/>
  <c r="L260" i="9"/>
  <c r="F260" i="9"/>
  <c r="B260" i="9" s="1"/>
  <c r="E260" i="9"/>
  <c r="M259" i="9"/>
  <c r="L259" i="9"/>
  <c r="F259" i="9" s="1"/>
  <c r="B259" i="9" s="1"/>
  <c r="E259" i="9"/>
  <c r="M258" i="9"/>
  <c r="F258" i="9" s="1"/>
  <c r="B258" i="9" s="1"/>
  <c r="L258" i="9"/>
  <c r="E258" i="9"/>
  <c r="M257" i="9"/>
  <c r="L257" i="9"/>
  <c r="F257" i="9"/>
  <c r="E257" i="9"/>
  <c r="B257" i="9" s="1"/>
  <c r="M256" i="9"/>
  <c r="L256" i="9"/>
  <c r="F256" i="9"/>
  <c r="B256" i="9" s="1"/>
  <c r="E256" i="9"/>
  <c r="M255" i="9"/>
  <c r="L255" i="9"/>
  <c r="F255" i="9" s="1"/>
  <c r="B255" i="9" s="1"/>
  <c r="E255" i="9"/>
  <c r="M254" i="9"/>
  <c r="F254" i="9" s="1"/>
  <c r="L254" i="9"/>
  <c r="E254" i="9"/>
  <c r="B254" i="9"/>
  <c r="M253" i="9"/>
  <c r="L253" i="9"/>
  <c r="F253" i="9"/>
  <c r="E253" i="9"/>
  <c r="B253" i="9" s="1"/>
  <c r="M252" i="9"/>
  <c r="L252" i="9"/>
  <c r="F252" i="9"/>
  <c r="B252" i="9" s="1"/>
  <c r="E252" i="9"/>
  <c r="M251" i="9"/>
  <c r="L251" i="9"/>
  <c r="F251" i="9" s="1"/>
  <c r="B251" i="9" s="1"/>
  <c r="E251" i="9"/>
  <c r="M250" i="9"/>
  <c r="F250" i="9" s="1"/>
  <c r="B250" i="9" s="1"/>
  <c r="L250" i="9"/>
  <c r="E250" i="9"/>
  <c r="M249" i="9"/>
  <c r="L249" i="9"/>
  <c r="F249" i="9"/>
  <c r="E249" i="9"/>
  <c r="B249" i="9" s="1"/>
  <c r="M248" i="9"/>
  <c r="L248" i="9"/>
  <c r="F248" i="9"/>
  <c r="B248" i="9" s="1"/>
  <c r="E248" i="9"/>
  <c r="M247" i="9"/>
  <c r="L247" i="9"/>
  <c r="F247" i="9" s="1"/>
  <c r="B247" i="9" s="1"/>
  <c r="E247" i="9"/>
  <c r="M246" i="9"/>
  <c r="F246" i="9" s="1"/>
  <c r="L246" i="9"/>
  <c r="E246" i="9"/>
  <c r="B246" i="9"/>
  <c r="M245" i="9"/>
  <c r="L245" i="9"/>
  <c r="F245" i="9"/>
  <c r="E245" i="9"/>
  <c r="B245" i="9" s="1"/>
  <c r="M244" i="9"/>
  <c r="L244" i="9"/>
  <c r="F244" i="9"/>
  <c r="B244" i="9" s="1"/>
  <c r="E244" i="9"/>
  <c r="M243" i="9"/>
  <c r="L243" i="9"/>
  <c r="F243" i="9" s="1"/>
  <c r="B243" i="9" s="1"/>
  <c r="E243" i="9"/>
  <c r="M242" i="9"/>
  <c r="F242" i="9" s="1"/>
  <c r="B242" i="9" s="1"/>
  <c r="L242" i="9"/>
  <c r="E242" i="9"/>
  <c r="M241" i="9"/>
  <c r="L241" i="9"/>
  <c r="F241" i="9"/>
  <c r="E241" i="9"/>
  <c r="B241" i="9" s="1"/>
  <c r="M240" i="9"/>
  <c r="L240" i="9"/>
  <c r="F240" i="9"/>
  <c r="B240" i="9" s="1"/>
  <c r="E240" i="9"/>
  <c r="M239" i="9"/>
  <c r="L239" i="9"/>
  <c r="F239" i="9" s="1"/>
  <c r="B239" i="9" s="1"/>
  <c r="E239" i="9"/>
  <c r="M238" i="9"/>
  <c r="F238" i="9" s="1"/>
  <c r="L238" i="9"/>
  <c r="E238" i="9"/>
  <c r="B238" i="9"/>
  <c r="M237" i="9"/>
  <c r="L237" i="9"/>
  <c r="F237" i="9"/>
  <c r="E237" i="9"/>
  <c r="B237" i="9" s="1"/>
  <c r="M236" i="9"/>
  <c r="L236" i="9"/>
  <c r="F236" i="9"/>
  <c r="B236" i="9" s="1"/>
  <c r="E236" i="9"/>
  <c r="M235" i="9"/>
  <c r="L235" i="9"/>
  <c r="F235" i="9" s="1"/>
  <c r="B235" i="9" s="1"/>
  <c r="E235" i="9"/>
  <c r="M234" i="9"/>
  <c r="F234" i="9" s="1"/>
  <c r="L234" i="9"/>
  <c r="E234" i="9"/>
  <c r="B234" i="9"/>
  <c r="M233" i="9"/>
  <c r="L233" i="9"/>
  <c r="F233" i="9"/>
  <c r="E233" i="9"/>
  <c r="B233" i="9" s="1"/>
  <c r="M232" i="9"/>
  <c r="L232" i="9"/>
  <c r="F232" i="9" s="1"/>
  <c r="B232" i="9" s="1"/>
  <c r="E232" i="9"/>
  <c r="M231" i="9"/>
  <c r="L231" i="9"/>
  <c r="F231" i="9" s="1"/>
  <c r="B231" i="9" s="1"/>
  <c r="E231" i="9"/>
  <c r="M230" i="9"/>
  <c r="F230" i="9" s="1"/>
  <c r="L230" i="9"/>
  <c r="E230" i="9"/>
  <c r="B230" i="9"/>
  <c r="M229" i="9"/>
  <c r="L229" i="9"/>
  <c r="F229" i="9"/>
  <c r="E229" i="9"/>
  <c r="B229" i="9" s="1"/>
  <c r="M228" i="9"/>
  <c r="L228" i="9"/>
  <c r="F228" i="9" s="1"/>
  <c r="B228" i="9" s="1"/>
  <c r="E228" i="9"/>
  <c r="M227" i="9"/>
  <c r="L227" i="9"/>
  <c r="F227" i="9" s="1"/>
  <c r="B227" i="9" s="1"/>
  <c r="E227" i="9"/>
  <c r="M226" i="9"/>
  <c r="F226" i="9" s="1"/>
  <c r="B226" i="9" s="1"/>
  <c r="L226" i="9"/>
  <c r="E226" i="9"/>
  <c r="M225" i="9"/>
  <c r="L225" i="9"/>
  <c r="F225" i="9"/>
  <c r="E225" i="9"/>
  <c r="B225" i="9" s="1"/>
  <c r="M224" i="9"/>
  <c r="L224" i="9"/>
  <c r="F224" i="9" s="1"/>
  <c r="B224" i="9" s="1"/>
  <c r="E224" i="9"/>
  <c r="M223" i="9"/>
  <c r="L223" i="9"/>
  <c r="E223" i="9"/>
  <c r="M222" i="9"/>
  <c r="F222" i="9" s="1"/>
  <c r="B222" i="9" s="1"/>
  <c r="L222" i="9"/>
  <c r="E222" i="9"/>
  <c r="M221" i="9"/>
  <c r="F221" i="9" s="1"/>
  <c r="L221" i="9"/>
  <c r="E221" i="9"/>
  <c r="M220" i="9"/>
  <c r="L220" i="9"/>
  <c r="F220" i="9" s="1"/>
  <c r="B220" i="9" s="1"/>
  <c r="E220" i="9"/>
  <c r="M219" i="9"/>
  <c r="L219" i="9"/>
  <c r="E219" i="9"/>
  <c r="M218" i="9"/>
  <c r="F218" i="9" s="1"/>
  <c r="B218" i="9" s="1"/>
  <c r="L218" i="9"/>
  <c r="E218" i="9"/>
  <c r="M217" i="9"/>
  <c r="L217" i="9"/>
  <c r="E217" i="9"/>
  <c r="M216" i="9"/>
  <c r="L216" i="9"/>
  <c r="F216" i="9" s="1"/>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F110" i="9"/>
  <c r="H109" i="9"/>
  <c r="G109" i="9"/>
  <c r="E109" i="9" s="1"/>
  <c r="F109" i="9"/>
  <c r="B109" i="9"/>
  <c r="H108" i="9"/>
  <c r="E108" i="9" s="1"/>
  <c r="B108" i="9" s="1"/>
  <c r="G108" i="9"/>
  <c r="F108" i="9"/>
  <c r="H107" i="9"/>
  <c r="G107" i="9"/>
  <c r="F107" i="9"/>
  <c r="E107" i="9"/>
  <c r="B107" i="9" s="1"/>
  <c r="H106" i="9"/>
  <c r="G106" i="9"/>
  <c r="E106" i="9" s="1"/>
  <c r="F106" i="9"/>
  <c r="H105" i="9"/>
  <c r="G105" i="9"/>
  <c r="F105" i="9"/>
  <c r="H104" i="9"/>
  <c r="E104" i="9" s="1"/>
  <c r="B104" i="9" s="1"/>
  <c r="G104" i="9"/>
  <c r="F104" i="9"/>
  <c r="H103" i="9"/>
  <c r="G103" i="9"/>
  <c r="F103" i="9"/>
  <c r="E103" i="9"/>
  <c r="B103" i="9" s="1"/>
  <c r="H102" i="9"/>
  <c r="G102" i="9"/>
  <c r="E102" i="9" s="1"/>
  <c r="F102" i="9"/>
  <c r="H101" i="9"/>
  <c r="G101" i="9"/>
  <c r="F101" i="9"/>
  <c r="H100" i="9"/>
  <c r="E100" i="9" s="1"/>
  <c r="B100" i="9" s="1"/>
  <c r="G100" i="9"/>
  <c r="F100" i="9"/>
  <c r="H99" i="9"/>
  <c r="G99" i="9"/>
  <c r="F99" i="9"/>
  <c r="E99" i="9"/>
  <c r="B99" i="9" s="1"/>
  <c r="H98" i="9"/>
  <c r="G98" i="9"/>
  <c r="E98" i="9" s="1"/>
  <c r="F98" i="9"/>
  <c r="H97" i="9"/>
  <c r="G97" i="9"/>
  <c r="F97" i="9"/>
  <c r="H96" i="9"/>
  <c r="E96" i="9" s="1"/>
  <c r="B96" i="9" s="1"/>
  <c r="G96" i="9"/>
  <c r="F96" i="9"/>
  <c r="H95" i="9"/>
  <c r="G95" i="9"/>
  <c r="F95" i="9"/>
  <c r="E95" i="9"/>
  <c r="B95" i="9" s="1"/>
  <c r="H94" i="9"/>
  <c r="G94" i="9"/>
  <c r="E94" i="9" s="1"/>
  <c r="F94" i="9"/>
  <c r="H93" i="9"/>
  <c r="G93" i="9"/>
  <c r="F93" i="9"/>
  <c r="H92" i="9"/>
  <c r="E92" i="9" s="1"/>
  <c r="B92" i="9" s="1"/>
  <c r="G92" i="9"/>
  <c r="F92" i="9"/>
  <c r="H91" i="9"/>
  <c r="G91" i="9"/>
  <c r="F91" i="9"/>
  <c r="E91" i="9"/>
  <c r="B91" i="9" s="1"/>
  <c r="H90" i="9"/>
  <c r="G90" i="9"/>
  <c r="E90" i="9" s="1"/>
  <c r="F90" i="9"/>
  <c r="H89" i="9"/>
  <c r="G89" i="9"/>
  <c r="F89" i="9"/>
  <c r="H88" i="9"/>
  <c r="E88" i="9" s="1"/>
  <c r="B88" i="9" s="1"/>
  <c r="G88" i="9"/>
  <c r="F88" i="9"/>
  <c r="H87" i="9"/>
  <c r="G87" i="9"/>
  <c r="F87" i="9"/>
  <c r="E87" i="9"/>
  <c r="B87" i="9" s="1"/>
  <c r="H86" i="9"/>
  <c r="G86" i="9"/>
  <c r="E86" i="9" s="1"/>
  <c r="F86" i="9"/>
  <c r="H85" i="9"/>
  <c r="G85" i="9"/>
  <c r="F85" i="9"/>
  <c r="H84" i="9"/>
  <c r="E84" i="9" s="1"/>
  <c r="B84" i="9" s="1"/>
  <c r="G84" i="9"/>
  <c r="F84" i="9"/>
  <c r="H83" i="9"/>
  <c r="G83" i="9"/>
  <c r="F83" i="9"/>
  <c r="E83" i="9"/>
  <c r="B83" i="9" s="1"/>
  <c r="H82" i="9"/>
  <c r="G82" i="9"/>
  <c r="E82" i="9" s="1"/>
  <c r="F82" i="9"/>
  <c r="H81" i="9"/>
  <c r="G81" i="9"/>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F46" i="9"/>
  <c r="H45" i="9"/>
  <c r="G45" i="9"/>
  <c r="F45" i="9"/>
  <c r="H44" i="9"/>
  <c r="E44" i="9" s="1"/>
  <c r="B44" i="9" s="1"/>
  <c r="G44" i="9"/>
  <c r="F44" i="9"/>
  <c r="H43" i="9"/>
  <c r="E43" i="9" s="1"/>
  <c r="B43" i="9" s="1"/>
  <c r="G43" i="9"/>
  <c r="F43" i="9"/>
  <c r="H42" i="9"/>
  <c r="G42" i="9"/>
  <c r="E42" i="9" s="1"/>
  <c r="B42" i="9" s="1"/>
  <c r="F42" i="9"/>
  <c r="H41" i="9"/>
  <c r="G41" i="9"/>
  <c r="F41" i="9"/>
  <c r="H40" i="9"/>
  <c r="E40" i="9" s="1"/>
  <c r="B40" i="9" s="1"/>
  <c r="G40" i="9"/>
  <c r="F40" i="9"/>
  <c r="H39" i="9"/>
  <c r="G39" i="9"/>
  <c r="F39" i="9"/>
  <c r="E39" i="9"/>
  <c r="B39" i="9" s="1"/>
  <c r="H38" i="9"/>
  <c r="G38" i="9"/>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F32" i="9"/>
  <c r="H31" i="9"/>
  <c r="G31" i="9"/>
  <c r="F31" i="9"/>
  <c r="E31" i="9"/>
  <c r="B31" i="9" s="1"/>
  <c r="H30" i="9"/>
  <c r="G30" i="9"/>
  <c r="F30" i="9"/>
  <c r="H29" i="9"/>
  <c r="G29" i="9"/>
  <c r="E29" i="9" s="1"/>
  <c r="B29" i="9" s="1"/>
  <c r="F29" i="9"/>
  <c r="H28" i="9"/>
  <c r="E28" i="9" s="1"/>
  <c r="B28" i="9" s="1"/>
  <c r="G28" i="9"/>
  <c r="F28" i="9"/>
  <c r="H27" i="9"/>
  <c r="G27" i="9"/>
  <c r="F27" i="9"/>
  <c r="H26" i="9"/>
  <c r="G26" i="9"/>
  <c r="E26" i="9" s="1"/>
  <c r="B26" i="9" s="1"/>
  <c r="F26" i="9"/>
  <c r="H25" i="9"/>
  <c r="G25" i="9"/>
  <c r="E25" i="9" s="1"/>
  <c r="B25" i="9" s="1"/>
  <c r="F25" i="9"/>
  <c r="H24" i="9"/>
  <c r="E24" i="9" s="1"/>
  <c r="B24" i="9" s="1"/>
  <c r="G24" i="9"/>
  <c r="F24" i="9"/>
  <c r="H23" i="9"/>
  <c r="E23" i="9" s="1"/>
  <c r="B23" i="9" s="1"/>
  <c r="G23" i="9"/>
  <c r="F23" i="9"/>
  <c r="H22" i="9"/>
  <c r="G22" i="9"/>
  <c r="E22" i="9" s="1"/>
  <c r="B22" i="9" s="1"/>
  <c r="F22" i="9"/>
  <c r="F21" i="9"/>
  <c r="F4" i="9"/>
  <c r="O3" i="9"/>
  <c r="G275" i="9" s="1"/>
  <c r="I3" i="9"/>
  <c r="H3" i="9"/>
  <c r="G3" i="9"/>
  <c r="D101" i="8"/>
  <c r="D95" i="8"/>
  <c r="D90" i="8"/>
  <c r="D85" i="8"/>
  <c r="D80" i="8"/>
  <c r="D75" i="8"/>
  <c r="D70" i="8"/>
  <c r="D65" i="8"/>
  <c r="D60" i="8"/>
  <c r="D55" i="8"/>
  <c r="D49" i="8" s="1"/>
  <c r="D43" i="8" s="1"/>
  <c r="D50" i="8"/>
  <c r="D44" i="8"/>
  <c r="D36" i="8"/>
  <c r="D26" i="8"/>
  <c r="D24" i="8" s="1"/>
  <c r="C1499" i="1" s="1"/>
  <c r="H1499" i="1" s="1"/>
  <c r="D18" i="8"/>
  <c r="D8" i="8"/>
  <c r="D6" i="8" s="1"/>
  <c r="C1481" i="1" s="1"/>
  <c r="H1481" i="1" s="1"/>
  <c r="E44" i="7"/>
  <c r="D44" i="7"/>
  <c r="E39" i="7"/>
  <c r="D39" i="7"/>
  <c r="D38" i="7" s="1"/>
  <c r="E38" i="7"/>
  <c r="E30" i="7"/>
  <c r="D30" i="7"/>
  <c r="E23" i="7"/>
  <c r="E22" i="7" s="1"/>
  <c r="I30" i="3" s="1"/>
  <c r="D23" i="7"/>
  <c r="D22" i="7" s="1"/>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1222" i="1" s="1"/>
  <c r="D246" i="5"/>
  <c r="D245"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E177" i="5" s="1"/>
  <c r="D1154" i="1" s="1"/>
  <c r="D180" i="5"/>
  <c r="F179" i="5"/>
  <c r="F178" i="5"/>
  <c r="F173" i="5"/>
  <c r="F172" i="5"/>
  <c r="F171" i="5"/>
  <c r="E170" i="5"/>
  <c r="F170" i="5" s="1"/>
  <c r="D170" i="5"/>
  <c r="F169" i="5"/>
  <c r="F168" i="5"/>
  <c r="F167" i="5"/>
  <c r="F166" i="5"/>
  <c r="F165" i="5"/>
  <c r="F164" i="5"/>
  <c r="E164" i="5"/>
  <c r="D1142" i="1" s="1"/>
  <c r="H1142" i="1" s="1"/>
  <c r="D164" i="5"/>
  <c r="F163" i="5"/>
  <c r="F162" i="5"/>
  <c r="F161" i="5"/>
  <c r="F160" i="5"/>
  <c r="F159" i="5"/>
  <c r="F158" i="5"/>
  <c r="F157" i="5"/>
  <c r="F156" i="5"/>
  <c r="F155" i="5"/>
  <c r="F154" i="5"/>
  <c r="F153" i="5"/>
  <c r="F152" i="5"/>
  <c r="F151" i="5"/>
  <c r="F150" i="5"/>
  <c r="F149" i="5"/>
  <c r="E149" i="5"/>
  <c r="H291" i="9" s="1"/>
  <c r="D149" i="5"/>
  <c r="G291" i="9" s="1"/>
  <c r="F148" i="5"/>
  <c r="F147" i="5"/>
  <c r="E146" i="5"/>
  <c r="D146" i="5"/>
  <c r="F146" i="5" s="1"/>
  <c r="F145" i="5"/>
  <c r="F144" i="5"/>
  <c r="F143" i="5"/>
  <c r="F142" i="5"/>
  <c r="E142" i="5"/>
  <c r="D1120" i="1" s="1"/>
  <c r="D142" i="5"/>
  <c r="F141" i="5"/>
  <c r="F140" i="5"/>
  <c r="F139" i="5"/>
  <c r="F138" i="5"/>
  <c r="F137" i="5"/>
  <c r="F136" i="5"/>
  <c r="F135" i="5"/>
  <c r="E135" i="5"/>
  <c r="D135" i="5"/>
  <c r="D134" i="5" s="1"/>
  <c r="F134" i="5"/>
  <c r="F133" i="5"/>
  <c r="F132" i="5"/>
  <c r="F131" i="5"/>
  <c r="F130" i="5"/>
  <c r="F129" i="5"/>
  <c r="F128" i="5"/>
  <c r="F127" i="5"/>
  <c r="E126" i="5"/>
  <c r="D1104" i="1" s="1"/>
  <c r="D126" i="5"/>
  <c r="F126" i="5" s="1"/>
  <c r="F125" i="5"/>
  <c r="F124" i="5"/>
  <c r="F123" i="5"/>
  <c r="F122" i="5"/>
  <c r="F121" i="5"/>
  <c r="F120" i="5"/>
  <c r="E119" i="5"/>
  <c r="D119" i="5"/>
  <c r="F119" i="5" s="1"/>
  <c r="D118" i="5"/>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D78" i="5" s="1"/>
  <c r="E78" i="5"/>
  <c r="D1056" i="1" s="1"/>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23" i="1" s="1"/>
  <c r="G1023" i="1" s="1"/>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F625" i="4"/>
  <c r="E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E577" i="4"/>
  <c r="D577" i="4"/>
  <c r="F577" i="4" s="1"/>
  <c r="F576" i="4"/>
  <c r="F575" i="4"/>
  <c r="E574" i="4"/>
  <c r="D574" i="4"/>
  <c r="F574" i="4" s="1"/>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30" i="4" s="1"/>
  <c r="F527" i="4"/>
  <c r="F526" i="4"/>
  <c r="E525" i="4"/>
  <c r="D525" i="4"/>
  <c r="F525" i="4" s="1"/>
  <c r="F524" i="4"/>
  <c r="F523" i="4"/>
  <c r="E522" i="4"/>
  <c r="D522" i="4"/>
  <c r="D515" i="4" s="1"/>
  <c r="F515"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3" i="1" s="1"/>
  <c r="D418" i="4"/>
  <c r="F418" i="4" s="1"/>
  <c r="F417" i="4"/>
  <c r="E417" i="4"/>
  <c r="D412" i="1" s="1"/>
  <c r="D417" i="4"/>
  <c r="E416" i="4"/>
  <c r="D411" i="1" s="1"/>
  <c r="D416" i="4"/>
  <c r="D643" i="4" s="1"/>
  <c r="F411" i="4"/>
  <c r="F410" i="4"/>
  <c r="F409" i="4"/>
  <c r="F406" i="4"/>
  <c r="F405" i="4"/>
  <c r="F404" i="4"/>
  <c r="F403" i="4"/>
  <c r="E402" i="4"/>
  <c r="F402" i="4" s="1"/>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F364" i="4" s="1"/>
  <c r="D364" i="4"/>
  <c r="D363" i="4"/>
  <c r="F362" i="4"/>
  <c r="F361" i="4"/>
  <c r="F360" i="4"/>
  <c r="F359" i="4"/>
  <c r="F358" i="4"/>
  <c r="F357" i="4"/>
  <c r="F356" i="4"/>
  <c r="E356" i="4"/>
  <c r="E351" i="4" s="1"/>
  <c r="D356" i="4"/>
  <c r="F355" i="4"/>
  <c r="F354" i="4"/>
  <c r="F353" i="4"/>
  <c r="E352" i="4"/>
  <c r="D352" i="4"/>
  <c r="F352" i="4" s="1"/>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06" i="1" s="1"/>
  <c r="D312" i="4"/>
  <c r="D311" i="4"/>
  <c r="F311" i="4" s="1"/>
  <c r="F310" i="4"/>
  <c r="F309" i="4"/>
  <c r="F308" i="4"/>
  <c r="F307" i="4"/>
  <c r="F306" i="4"/>
  <c r="F305" i="4"/>
  <c r="F304" i="4"/>
  <c r="E304" i="4"/>
  <c r="D304" i="4"/>
  <c r="F303" i="4"/>
  <c r="F302" i="4"/>
  <c r="F301" i="4"/>
  <c r="E300" i="4"/>
  <c r="D295" i="1" s="1"/>
  <c r="H295" i="1"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D224" i="4"/>
  <c r="F224" i="4" s="1"/>
  <c r="F223" i="4"/>
  <c r="F222" i="4"/>
  <c r="F221" i="4"/>
  <c r="F220" i="4"/>
  <c r="E219" i="4"/>
  <c r="D219" i="4"/>
  <c r="F219" i="4" s="1"/>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49" i="1" s="1"/>
  <c r="D153" i="4"/>
  <c r="F150" i="4"/>
  <c r="F149" i="4"/>
  <c r="F148" i="4"/>
  <c r="F147" i="4"/>
  <c r="F146" i="4"/>
  <c r="F145" i="4"/>
  <c r="F144" i="4"/>
  <c r="F143" i="4"/>
  <c r="F142" i="4"/>
  <c r="F141" i="4"/>
  <c r="F140" i="4"/>
  <c r="E140" i="4"/>
  <c r="D140" i="4"/>
  <c r="F139" i="4"/>
  <c r="E139" i="4"/>
  <c r="D139" i="4"/>
  <c r="F138" i="4"/>
  <c r="F137" i="4"/>
  <c r="F136" i="4"/>
  <c r="F135" i="4"/>
  <c r="E134" i="4"/>
  <c r="E133" i="4" s="1"/>
  <c r="D129" i="1" s="1"/>
  <c r="D134" i="4"/>
  <c r="D133" i="4"/>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G78" i="1"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E50" i="4"/>
  <c r="D46" i="1" s="1"/>
  <c r="H46" i="1" s="1"/>
  <c r="D50" i="4"/>
  <c r="F50" i="4" s="1"/>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D7" i="4"/>
  <c r="F7" i="4" s="1"/>
  <c r="I36" i="3"/>
  <c r="G36" i="3"/>
  <c r="B36" i="3"/>
  <c r="I35" i="3"/>
  <c r="G35" i="3"/>
  <c r="B35" i="3"/>
  <c r="G34" i="3"/>
  <c r="B34" i="3"/>
  <c r="I33" i="3"/>
  <c r="G33" i="3"/>
  <c r="B33" i="3"/>
  <c r="I32" i="3"/>
  <c r="H32" i="3"/>
  <c r="G32" i="3"/>
  <c r="B32" i="3"/>
  <c r="I31" i="3"/>
  <c r="H31" i="3"/>
  <c r="G31" i="3"/>
  <c r="B31" i="3"/>
  <c r="G30" i="3"/>
  <c r="B30" i="3"/>
  <c r="G29" i="3"/>
  <c r="B29" i="3"/>
  <c r="G28" i="3"/>
  <c r="B28" i="3"/>
  <c r="I27"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G1578" i="1"/>
  <c r="C1578" i="1"/>
  <c r="H1578" i="1" s="1"/>
  <c r="H1577" i="1"/>
  <c r="C1577" i="1"/>
  <c r="G1577" i="1" s="1"/>
  <c r="H1576" i="1"/>
  <c r="C1576" i="1"/>
  <c r="G1576" i="1" s="1"/>
  <c r="G1575" i="1"/>
  <c r="C1575" i="1"/>
  <c r="H1575" i="1" s="1"/>
  <c r="C1574" i="1"/>
  <c r="H1574" i="1" s="1"/>
  <c r="H1573" i="1"/>
  <c r="G1573" i="1"/>
  <c r="C1573" i="1"/>
  <c r="H1572" i="1"/>
  <c r="G1572" i="1"/>
  <c r="C1572" i="1"/>
  <c r="G1571" i="1"/>
  <c r="C1571" i="1"/>
  <c r="H1571" i="1" s="1"/>
  <c r="C1570" i="1"/>
  <c r="H1570" i="1" s="1"/>
  <c r="H1569" i="1"/>
  <c r="G1569" i="1"/>
  <c r="C1569" i="1"/>
  <c r="H1568" i="1"/>
  <c r="G1568" i="1"/>
  <c r="C1568" i="1"/>
  <c r="G1567" i="1"/>
  <c r="C1567" i="1"/>
  <c r="H1567" i="1" s="1"/>
  <c r="C1566" i="1"/>
  <c r="H1566" i="1" s="1"/>
  <c r="H1565" i="1"/>
  <c r="G1565" i="1"/>
  <c r="C1565" i="1"/>
  <c r="H1564" i="1"/>
  <c r="G1564" i="1"/>
  <c r="C1564" i="1"/>
  <c r="G1563" i="1"/>
  <c r="C1563" i="1"/>
  <c r="H1563" i="1" s="1"/>
  <c r="C1562" i="1"/>
  <c r="H1562" i="1" s="1"/>
  <c r="H1561" i="1"/>
  <c r="G1561" i="1"/>
  <c r="C1561" i="1"/>
  <c r="H1560" i="1"/>
  <c r="G1560" i="1"/>
  <c r="C1560" i="1"/>
  <c r="G1559" i="1"/>
  <c r="C1559" i="1"/>
  <c r="H1559" i="1" s="1"/>
  <c r="C1558" i="1"/>
  <c r="H1558" i="1" s="1"/>
  <c r="H1557" i="1"/>
  <c r="G1557" i="1"/>
  <c r="C1557" i="1"/>
  <c r="H1556" i="1"/>
  <c r="G1556" i="1"/>
  <c r="C1556" i="1"/>
  <c r="G1555" i="1"/>
  <c r="C1555" i="1"/>
  <c r="H1555" i="1" s="1"/>
  <c r="C1554" i="1"/>
  <c r="H1554" i="1" s="1"/>
  <c r="H1553" i="1"/>
  <c r="G1553" i="1"/>
  <c r="C1553" i="1"/>
  <c r="H1552" i="1"/>
  <c r="G1552" i="1"/>
  <c r="C1552" i="1"/>
  <c r="G1551" i="1"/>
  <c r="C1551" i="1"/>
  <c r="H1551" i="1" s="1"/>
  <c r="C1550" i="1"/>
  <c r="H1550" i="1" s="1"/>
  <c r="H1549" i="1"/>
  <c r="G1549" i="1"/>
  <c r="C1549" i="1"/>
  <c r="H1548" i="1"/>
  <c r="G1548" i="1"/>
  <c r="C1548" i="1"/>
  <c r="G1547" i="1"/>
  <c r="C1547" i="1"/>
  <c r="H1547" i="1" s="1"/>
  <c r="C1546" i="1"/>
  <c r="H1546" i="1" s="1"/>
  <c r="H1545" i="1"/>
  <c r="G1545" i="1"/>
  <c r="C1545" i="1"/>
  <c r="H1544" i="1"/>
  <c r="G1544" i="1"/>
  <c r="C1544" i="1"/>
  <c r="G1543" i="1"/>
  <c r="C1543" i="1"/>
  <c r="H1543" i="1" s="1"/>
  <c r="C1542" i="1"/>
  <c r="H1542" i="1" s="1"/>
  <c r="H1541" i="1"/>
  <c r="G1541" i="1"/>
  <c r="C1541" i="1"/>
  <c r="H1540" i="1"/>
  <c r="G1540" i="1"/>
  <c r="C1540" i="1"/>
  <c r="G1539" i="1"/>
  <c r="C1539" i="1"/>
  <c r="H1539" i="1" s="1"/>
  <c r="C1538" i="1"/>
  <c r="H1538" i="1" s="1"/>
  <c r="H1537" i="1"/>
  <c r="G1537" i="1"/>
  <c r="C1537" i="1"/>
  <c r="H1536" i="1"/>
  <c r="G1536" i="1"/>
  <c r="C1536" i="1"/>
  <c r="G1535" i="1"/>
  <c r="C1535" i="1"/>
  <c r="H1535" i="1" s="1"/>
  <c r="C1534" i="1"/>
  <c r="H1534" i="1" s="1"/>
  <c r="H1533" i="1"/>
  <c r="G1533" i="1"/>
  <c r="C1533" i="1"/>
  <c r="H1532" i="1"/>
  <c r="G1532" i="1"/>
  <c r="C1532" i="1"/>
  <c r="G1531" i="1"/>
  <c r="C1531" i="1"/>
  <c r="H1531" i="1" s="1"/>
  <c r="C1530" i="1"/>
  <c r="H1530" i="1" s="1"/>
  <c r="H1529" i="1"/>
  <c r="G1529" i="1"/>
  <c r="C1529" i="1"/>
  <c r="H1528" i="1"/>
  <c r="G1528" i="1"/>
  <c r="C1528" i="1"/>
  <c r="G1527" i="1"/>
  <c r="C1527" i="1"/>
  <c r="H1527" i="1" s="1"/>
  <c r="C1526" i="1"/>
  <c r="H1526" i="1" s="1"/>
  <c r="H1525" i="1"/>
  <c r="G1525" i="1"/>
  <c r="C1525" i="1"/>
  <c r="G1524" i="1"/>
  <c r="C1524" i="1"/>
  <c r="H1524" i="1" s="1"/>
  <c r="G1523" i="1"/>
  <c r="C1523" i="1"/>
  <c r="H1523" i="1" s="1"/>
  <c r="C1522" i="1"/>
  <c r="H1522" i="1" s="1"/>
  <c r="H1521" i="1"/>
  <c r="G1521" i="1"/>
  <c r="C1521" i="1"/>
  <c r="H1520" i="1"/>
  <c r="G1520" i="1"/>
  <c r="C1520" i="1"/>
  <c r="G1519" i="1"/>
  <c r="C1519" i="1"/>
  <c r="H1519" i="1" s="1"/>
  <c r="C1518" i="1"/>
  <c r="H1518" i="1" s="1"/>
  <c r="H1516" i="1"/>
  <c r="G1516" i="1"/>
  <c r="C1516" i="1"/>
  <c r="G1515" i="1"/>
  <c r="C1515" i="1"/>
  <c r="H1515" i="1" s="1"/>
  <c r="C1514" i="1"/>
  <c r="H1514" i="1" s="1"/>
  <c r="H1513" i="1"/>
  <c r="G1513" i="1"/>
  <c r="C1513" i="1"/>
  <c r="H1512" i="1"/>
  <c r="G1512" i="1"/>
  <c r="C1512" i="1"/>
  <c r="G1511" i="1"/>
  <c r="C1511" i="1"/>
  <c r="H1511" i="1" s="1"/>
  <c r="C1510" i="1"/>
  <c r="H1510" i="1" s="1"/>
  <c r="H1509" i="1"/>
  <c r="G1509" i="1"/>
  <c r="C1509" i="1"/>
  <c r="H1508" i="1"/>
  <c r="G1508" i="1"/>
  <c r="C1508" i="1"/>
  <c r="G1507" i="1"/>
  <c r="C1507" i="1"/>
  <c r="H1507" i="1" s="1"/>
  <c r="C1506" i="1"/>
  <c r="H1506" i="1" s="1"/>
  <c r="H1505" i="1"/>
  <c r="G1505" i="1"/>
  <c r="C1505" i="1"/>
  <c r="C1504" i="1"/>
  <c r="H1504" i="1" s="1"/>
  <c r="C1503" i="1"/>
  <c r="H1503" i="1" s="1"/>
  <c r="C1502" i="1"/>
  <c r="H1502" i="1" s="1"/>
  <c r="H1500" i="1"/>
  <c r="G1500" i="1"/>
  <c r="C1500" i="1"/>
  <c r="C1498" i="1"/>
  <c r="H1498" i="1" s="1"/>
  <c r="H1497" i="1"/>
  <c r="G1497" i="1"/>
  <c r="C1497" i="1"/>
  <c r="H1496" i="1"/>
  <c r="G1496" i="1"/>
  <c r="C1496" i="1"/>
  <c r="G1495" i="1"/>
  <c r="C1495" i="1"/>
  <c r="H1495" i="1" s="1"/>
  <c r="C1494" i="1"/>
  <c r="H1494" i="1" s="1"/>
  <c r="H1493" i="1"/>
  <c r="G1493" i="1"/>
  <c r="C1493" i="1"/>
  <c r="C1492" i="1"/>
  <c r="H1492" i="1" s="1"/>
  <c r="G1491" i="1"/>
  <c r="C1491" i="1"/>
  <c r="H1491" i="1" s="1"/>
  <c r="C1490" i="1"/>
  <c r="H1490" i="1" s="1"/>
  <c r="H1489" i="1"/>
  <c r="G1489" i="1"/>
  <c r="C1489" i="1"/>
  <c r="H1488" i="1"/>
  <c r="G1488" i="1"/>
  <c r="C1488" i="1"/>
  <c r="G1487" i="1"/>
  <c r="C1487" i="1"/>
  <c r="H1487" i="1" s="1"/>
  <c r="C1486" i="1"/>
  <c r="H1486" i="1" s="1"/>
  <c r="G1485" i="1"/>
  <c r="C1485" i="1"/>
  <c r="H1485" i="1" s="1"/>
  <c r="C1484" i="1"/>
  <c r="G1484" i="1" s="1"/>
  <c r="C1483" i="1"/>
  <c r="H1483" i="1" s="1"/>
  <c r="C1482" i="1"/>
  <c r="H1482" i="1" s="1"/>
  <c r="H1480" i="1"/>
  <c r="G1480" i="1"/>
  <c r="C1480" i="1"/>
  <c r="D1479" i="1"/>
  <c r="C1479" i="1"/>
  <c r="H1479" i="1" s="1"/>
  <c r="G1478" i="1"/>
  <c r="D1478" i="1"/>
  <c r="J1478" i="1" s="1"/>
  <c r="C1478" i="1"/>
  <c r="H1478" i="1" s="1"/>
  <c r="D1477" i="1"/>
  <c r="C1477" i="1"/>
  <c r="H1477" i="1" s="1"/>
  <c r="G1476" i="1"/>
  <c r="D1476" i="1"/>
  <c r="J1476" i="1" s="1"/>
  <c r="C1476" i="1"/>
  <c r="H1476" i="1" s="1"/>
  <c r="G1475" i="1"/>
  <c r="D1475" i="1"/>
  <c r="C1475" i="1"/>
  <c r="H1475" i="1" s="1"/>
  <c r="D1474" i="1"/>
  <c r="C1474" i="1"/>
  <c r="H1474" i="1" s="1"/>
  <c r="G1473" i="1"/>
  <c r="D1473" i="1"/>
  <c r="J1473" i="1" s="1"/>
  <c r="C1473" i="1"/>
  <c r="H1473" i="1" s="1"/>
  <c r="D1472" i="1"/>
  <c r="C1472" i="1"/>
  <c r="H1472" i="1" s="1"/>
  <c r="G1471" i="1"/>
  <c r="I1471" i="1" s="1"/>
  <c r="D1471" i="1"/>
  <c r="J1471" i="1" s="1"/>
  <c r="C1471" i="1"/>
  <c r="H1471" i="1" s="1"/>
  <c r="G1470" i="1"/>
  <c r="D1470" i="1"/>
  <c r="C1470" i="1"/>
  <c r="H1470" i="1" s="1"/>
  <c r="G1469" i="1"/>
  <c r="D1469" i="1"/>
  <c r="C1469" i="1"/>
  <c r="H1469" i="1" s="1"/>
  <c r="D1468" i="1"/>
  <c r="C1468" i="1"/>
  <c r="H1468" i="1" s="1"/>
  <c r="G1467" i="1"/>
  <c r="D1467" i="1"/>
  <c r="J1467" i="1" s="1"/>
  <c r="C1467" i="1"/>
  <c r="H1467" i="1" s="1"/>
  <c r="D1466" i="1"/>
  <c r="C1466" i="1"/>
  <c r="H1466" i="1" s="1"/>
  <c r="G1465" i="1"/>
  <c r="I1465" i="1" s="1"/>
  <c r="D1465" i="1"/>
  <c r="J1465" i="1" s="1"/>
  <c r="C1465" i="1"/>
  <c r="H1465" i="1" s="1"/>
  <c r="D1464" i="1"/>
  <c r="C1464" i="1"/>
  <c r="H1464" i="1" s="1"/>
  <c r="G1463" i="1"/>
  <c r="I1463" i="1" s="1"/>
  <c r="D1463" i="1"/>
  <c r="J1463" i="1" s="1"/>
  <c r="C1463" i="1"/>
  <c r="H1463" i="1" s="1"/>
  <c r="D1462" i="1"/>
  <c r="C1462" i="1"/>
  <c r="H1462" i="1" s="1"/>
  <c r="D1461" i="1"/>
  <c r="C1461" i="1"/>
  <c r="H1461" i="1" s="1"/>
  <c r="G1460" i="1"/>
  <c r="I1460" i="1" s="1"/>
  <c r="D1460" i="1"/>
  <c r="J1460" i="1" s="1"/>
  <c r="C1460" i="1"/>
  <c r="H1460" i="1" s="1"/>
  <c r="D1459" i="1"/>
  <c r="C1459" i="1"/>
  <c r="H1459" i="1" s="1"/>
  <c r="G1458" i="1"/>
  <c r="I1458" i="1" s="1"/>
  <c r="D1458" i="1"/>
  <c r="J1458" i="1" s="1"/>
  <c r="C1458" i="1"/>
  <c r="H1458" i="1" s="1"/>
  <c r="D1457" i="1"/>
  <c r="C1457" i="1"/>
  <c r="H1457" i="1" s="1"/>
  <c r="G1456" i="1"/>
  <c r="D1456" i="1"/>
  <c r="J1456" i="1" s="1"/>
  <c r="C1456" i="1"/>
  <c r="H1456" i="1" s="1"/>
  <c r="D1455" i="1"/>
  <c r="C1455" i="1"/>
  <c r="H1455" i="1" s="1"/>
  <c r="C1454" i="1"/>
  <c r="G1452" i="1"/>
  <c r="D1452" i="1"/>
  <c r="J1452" i="1" s="1"/>
  <c r="C1452" i="1"/>
  <c r="H1452" i="1" s="1"/>
  <c r="D1451" i="1"/>
  <c r="C1451" i="1"/>
  <c r="H1451" i="1" s="1"/>
  <c r="G1450" i="1"/>
  <c r="I1450" i="1" s="1"/>
  <c r="D1450" i="1"/>
  <c r="J1450" i="1" s="1"/>
  <c r="C1450" i="1"/>
  <c r="H1450" i="1" s="1"/>
  <c r="D1449" i="1"/>
  <c r="C1449" i="1"/>
  <c r="H1449" i="1" s="1"/>
  <c r="G1448" i="1"/>
  <c r="I1448" i="1" s="1"/>
  <c r="D1448" i="1"/>
  <c r="J1448" i="1" s="1"/>
  <c r="C1448" i="1"/>
  <c r="H1448" i="1" s="1"/>
  <c r="D1447" i="1"/>
  <c r="C1447" i="1"/>
  <c r="H1447" i="1" s="1"/>
  <c r="G1446" i="1"/>
  <c r="D1446" i="1"/>
  <c r="J1446" i="1" s="1"/>
  <c r="C1446" i="1"/>
  <c r="H1446" i="1" s="1"/>
  <c r="H1445" i="1"/>
  <c r="G1445" i="1"/>
  <c r="D1445" i="1"/>
  <c r="C1445" i="1"/>
  <c r="J1445" i="1" s="1"/>
  <c r="D1444" i="1"/>
  <c r="J1444" i="1" s="1"/>
  <c r="C1444" i="1"/>
  <c r="H1444" i="1" s="1"/>
  <c r="H1443" i="1"/>
  <c r="G1443" i="1"/>
  <c r="I1443" i="1" s="1"/>
  <c r="D1443" i="1"/>
  <c r="J1443" i="1" s="1"/>
  <c r="C1443" i="1"/>
  <c r="D1442" i="1"/>
  <c r="J1442" i="1" s="1"/>
  <c r="C1442" i="1"/>
  <c r="H1442" i="1" s="1"/>
  <c r="H1441" i="1"/>
  <c r="G1441" i="1"/>
  <c r="I1441" i="1" s="1"/>
  <c r="D1441" i="1"/>
  <c r="J1441" i="1" s="1"/>
  <c r="C1441" i="1"/>
  <c r="D1440" i="1"/>
  <c r="J1440" i="1" s="1"/>
  <c r="C1440" i="1"/>
  <c r="H1440" i="1" s="1"/>
  <c r="H1439" i="1"/>
  <c r="G1439" i="1"/>
  <c r="I1439" i="1" s="1"/>
  <c r="D1439" i="1"/>
  <c r="J1439" i="1" s="1"/>
  <c r="C1439" i="1"/>
  <c r="H1438" i="1"/>
  <c r="G1438" i="1"/>
  <c r="D1438" i="1"/>
  <c r="C1438" i="1"/>
  <c r="H1437" i="1"/>
  <c r="G1437" i="1"/>
  <c r="D1437" i="1"/>
  <c r="C1437" i="1"/>
  <c r="D1434" i="1"/>
  <c r="H1434" i="1" s="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C1264"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H1244" i="1" s="1"/>
  <c r="C1244" i="1"/>
  <c r="H1243" i="1"/>
  <c r="G1243" i="1"/>
  <c r="D1243" i="1"/>
  <c r="C1243" i="1"/>
  <c r="H1242" i="1"/>
  <c r="G1242" i="1"/>
  <c r="D1242" i="1"/>
  <c r="C1242" i="1"/>
  <c r="H1241" i="1"/>
  <c r="G1241" i="1"/>
  <c r="D1241" i="1"/>
  <c r="C1241" i="1"/>
  <c r="G1240" i="1"/>
  <c r="D1240" i="1"/>
  <c r="H1240" i="1" s="1"/>
  <c r="C1240" i="1"/>
  <c r="H1239" i="1"/>
  <c r="G1239" i="1"/>
  <c r="D1239" i="1"/>
  <c r="C1239" i="1"/>
  <c r="H1238" i="1"/>
  <c r="G1238" i="1"/>
  <c r="D1238" i="1"/>
  <c r="C1238" i="1"/>
  <c r="G1237" i="1"/>
  <c r="D1237" i="1"/>
  <c r="H1237" i="1" s="1"/>
  <c r="C1237" i="1"/>
  <c r="G1236" i="1"/>
  <c r="D1236" i="1"/>
  <c r="H1236" i="1" s="1"/>
  <c r="C1236" i="1"/>
  <c r="G1235" i="1"/>
  <c r="D1235" i="1"/>
  <c r="H1235" i="1" s="1"/>
  <c r="C1235" i="1"/>
  <c r="H1234" i="1"/>
  <c r="D1234" i="1"/>
  <c r="G1234" i="1" s="1"/>
  <c r="C1234" i="1"/>
  <c r="H1233" i="1"/>
  <c r="G1233" i="1"/>
  <c r="D1233" i="1"/>
  <c r="C1233" i="1"/>
  <c r="H1232" i="1"/>
  <c r="D1232" i="1"/>
  <c r="G1232" i="1" s="1"/>
  <c r="C1232" i="1"/>
  <c r="D1231" i="1"/>
  <c r="H1231" i="1" s="1"/>
  <c r="C1231" i="1"/>
  <c r="H1230" i="1"/>
  <c r="D1230" i="1"/>
  <c r="G1230" i="1" s="1"/>
  <c r="C1230" i="1"/>
  <c r="D1229" i="1"/>
  <c r="G1229" i="1" s="1"/>
  <c r="C1229" i="1"/>
  <c r="H1228" i="1"/>
  <c r="G1228" i="1"/>
  <c r="D1228" i="1"/>
  <c r="C1228" i="1"/>
  <c r="D1227" i="1"/>
  <c r="G1227" i="1" s="1"/>
  <c r="C1227" i="1"/>
  <c r="H1226" i="1"/>
  <c r="G1226" i="1"/>
  <c r="D1226" i="1"/>
  <c r="C1226" i="1"/>
  <c r="H1225" i="1"/>
  <c r="G1225" i="1"/>
  <c r="D1225" i="1"/>
  <c r="C1225" i="1"/>
  <c r="D1224" i="1"/>
  <c r="G1224" i="1" s="1"/>
  <c r="C1224" i="1"/>
  <c r="C1223" i="1"/>
  <c r="C1222" i="1"/>
  <c r="D1221" i="1"/>
  <c r="H1221" i="1" s="1"/>
  <c r="C1221" i="1"/>
  <c r="H1220" i="1"/>
  <c r="G1220" i="1"/>
  <c r="D1220" i="1"/>
  <c r="C1220" i="1"/>
  <c r="D1219" i="1"/>
  <c r="H1219" i="1" s="1"/>
  <c r="C1219" i="1"/>
  <c r="H1218" i="1"/>
  <c r="G1218" i="1"/>
  <c r="D1218" i="1"/>
  <c r="C1218" i="1"/>
  <c r="H1217" i="1"/>
  <c r="G1217" i="1"/>
  <c r="D1217" i="1"/>
  <c r="C1217" i="1"/>
  <c r="C1216" i="1"/>
  <c r="D1213" i="1"/>
  <c r="H1213" i="1" s="1"/>
  <c r="C1213" i="1"/>
  <c r="D1212" i="1"/>
  <c r="H1212" i="1" s="1"/>
  <c r="C1212" i="1"/>
  <c r="D1211" i="1"/>
  <c r="H1211" i="1" s="1"/>
  <c r="C1211" i="1"/>
  <c r="D1210" i="1"/>
  <c r="H1210" i="1" s="1"/>
  <c r="C1210" i="1"/>
  <c r="D1209" i="1"/>
  <c r="H1209" i="1" s="1"/>
  <c r="C1209" i="1"/>
  <c r="D1208" i="1"/>
  <c r="H1208" i="1" s="1"/>
  <c r="C1208" i="1"/>
  <c r="H1207" i="1"/>
  <c r="D1207" i="1"/>
  <c r="G1207" i="1" s="1"/>
  <c r="C1207" i="1"/>
  <c r="H1206" i="1"/>
  <c r="G1206" i="1"/>
  <c r="D1206" i="1"/>
  <c r="C1206" i="1"/>
  <c r="H1205" i="1"/>
  <c r="D1205" i="1"/>
  <c r="G1205" i="1" s="1"/>
  <c r="C1205" i="1"/>
  <c r="H1204" i="1"/>
  <c r="D1204" i="1"/>
  <c r="G1204" i="1" s="1"/>
  <c r="C1204" i="1"/>
  <c r="H1203" i="1"/>
  <c r="D1203" i="1"/>
  <c r="G1203" i="1" s="1"/>
  <c r="C1203" i="1"/>
  <c r="H1202" i="1"/>
  <c r="D1202" i="1"/>
  <c r="G1202" i="1" s="1"/>
  <c r="C1202" i="1"/>
  <c r="D1201" i="1"/>
  <c r="G1201" i="1" s="1"/>
  <c r="C1201" i="1"/>
  <c r="H1200" i="1"/>
  <c r="D1200" i="1"/>
  <c r="G1200" i="1" s="1"/>
  <c r="C1200" i="1"/>
  <c r="H1199" i="1"/>
  <c r="D1199" i="1"/>
  <c r="G1199" i="1" s="1"/>
  <c r="C1199" i="1"/>
  <c r="H1198" i="1"/>
  <c r="G1198" i="1"/>
  <c r="D1198" i="1"/>
  <c r="C1198" i="1"/>
  <c r="H1197" i="1"/>
  <c r="D1197" i="1"/>
  <c r="G1197" i="1" s="1"/>
  <c r="C1197" i="1"/>
  <c r="H1196" i="1"/>
  <c r="D1196" i="1"/>
  <c r="G1196" i="1" s="1"/>
  <c r="C1196" i="1"/>
  <c r="H1195" i="1"/>
  <c r="D1195" i="1"/>
  <c r="G1195" i="1" s="1"/>
  <c r="C1195" i="1"/>
  <c r="H1194" i="1"/>
  <c r="G1194" i="1"/>
  <c r="D1194" i="1"/>
  <c r="C1194" i="1"/>
  <c r="H1193" i="1"/>
  <c r="D1193" i="1"/>
  <c r="G1193" i="1" s="1"/>
  <c r="C1193" i="1"/>
  <c r="H1192" i="1"/>
  <c r="D1192" i="1"/>
  <c r="G1192" i="1" s="1"/>
  <c r="C1192" i="1"/>
  <c r="H1191" i="1"/>
  <c r="D1191" i="1"/>
  <c r="G1191" i="1" s="1"/>
  <c r="C1191" i="1"/>
  <c r="H1190" i="1"/>
  <c r="G1190" i="1"/>
  <c r="D1190" i="1"/>
  <c r="C1190" i="1"/>
  <c r="H1189" i="1"/>
  <c r="D1189" i="1"/>
  <c r="G1189" i="1" s="1"/>
  <c r="C1189" i="1"/>
  <c r="H1188" i="1"/>
  <c r="D1188" i="1"/>
  <c r="G1188" i="1" s="1"/>
  <c r="C1188" i="1"/>
  <c r="H1187" i="1"/>
  <c r="G1187" i="1"/>
  <c r="D1187" i="1"/>
  <c r="C1187" i="1"/>
  <c r="H1186" i="1"/>
  <c r="G1186" i="1"/>
  <c r="D1186" i="1"/>
  <c r="C1186" i="1"/>
  <c r="H1185" i="1"/>
  <c r="D1185" i="1"/>
  <c r="G1185" i="1" s="1"/>
  <c r="C1185" i="1"/>
  <c r="D1184" i="1"/>
  <c r="H1184" i="1" s="1"/>
  <c r="C1184" i="1"/>
  <c r="D1182" i="1"/>
  <c r="H1182" i="1" s="1"/>
  <c r="C1182" i="1"/>
  <c r="D1181" i="1"/>
  <c r="H1181" i="1" s="1"/>
  <c r="C1181" i="1"/>
  <c r="D1180" i="1"/>
  <c r="H1180" i="1" s="1"/>
  <c r="C1180" i="1"/>
  <c r="D1179" i="1"/>
  <c r="H1179" i="1" s="1"/>
  <c r="C1179" i="1"/>
  <c r="D1178" i="1"/>
  <c r="H1178" i="1" s="1"/>
  <c r="C1178" i="1"/>
  <c r="H1177" i="1"/>
  <c r="G1177" i="1"/>
  <c r="D1177" i="1"/>
  <c r="C1177" i="1"/>
  <c r="H1176" i="1"/>
  <c r="G1176" i="1"/>
  <c r="D1176" i="1"/>
  <c r="C1176" i="1"/>
  <c r="D1175" i="1"/>
  <c r="H1175" i="1" s="1"/>
  <c r="C1175" i="1"/>
  <c r="D1174" i="1"/>
  <c r="H1174" i="1" s="1"/>
  <c r="C1174" i="1"/>
  <c r="H1173" i="1"/>
  <c r="G1173" i="1"/>
  <c r="D1173" i="1"/>
  <c r="C1173" i="1"/>
  <c r="H1172" i="1"/>
  <c r="G1172" i="1"/>
  <c r="D1172" i="1"/>
  <c r="C1172" i="1"/>
  <c r="H1171" i="1"/>
  <c r="D1171" i="1"/>
  <c r="G1171" i="1" s="1"/>
  <c r="C1171" i="1"/>
  <c r="H1170" i="1"/>
  <c r="G1170" i="1"/>
  <c r="D1170" i="1"/>
  <c r="C1170" i="1"/>
  <c r="H1169" i="1"/>
  <c r="G1169" i="1"/>
  <c r="D1169" i="1"/>
  <c r="C1169" i="1"/>
  <c r="C1168" i="1"/>
  <c r="C1167" i="1"/>
  <c r="D1166" i="1"/>
  <c r="H1166" i="1" s="1"/>
  <c r="C1166" i="1"/>
  <c r="H1165" i="1"/>
  <c r="G1165" i="1"/>
  <c r="D1165" i="1"/>
  <c r="C1165" i="1"/>
  <c r="D1164" i="1"/>
  <c r="H1164" i="1" s="1"/>
  <c r="C1164" i="1"/>
  <c r="D1163" i="1"/>
  <c r="H1163" i="1" s="1"/>
  <c r="C1163" i="1"/>
  <c r="D1162" i="1"/>
  <c r="H1162" i="1" s="1"/>
  <c r="C1162" i="1"/>
  <c r="D1161" i="1"/>
  <c r="G1161" i="1" s="1"/>
  <c r="C1161" i="1"/>
  <c r="D1160" i="1"/>
  <c r="H1160" i="1" s="1"/>
  <c r="C1160" i="1"/>
  <c r="D1159" i="1"/>
  <c r="H1159" i="1" s="1"/>
  <c r="C1159" i="1"/>
  <c r="D1158" i="1"/>
  <c r="H1158" i="1" s="1"/>
  <c r="C1158" i="1"/>
  <c r="C1157" i="1"/>
  <c r="D1156" i="1"/>
  <c r="G1156" i="1" s="1"/>
  <c r="C1156" i="1"/>
  <c r="H1155" i="1"/>
  <c r="D1155" i="1"/>
  <c r="G1155" i="1" s="1"/>
  <c r="C1155" i="1"/>
  <c r="D1151" i="1"/>
  <c r="H1151" i="1" s="1"/>
  <c r="C1151" i="1"/>
  <c r="G1150" i="1"/>
  <c r="D1150" i="1"/>
  <c r="H1150" i="1" s="1"/>
  <c r="C1150" i="1"/>
  <c r="G1149" i="1"/>
  <c r="D1149" i="1"/>
  <c r="H1149" i="1" s="1"/>
  <c r="C1149" i="1"/>
  <c r="D1148" i="1"/>
  <c r="H1148" i="1" s="1"/>
  <c r="C1148" i="1"/>
  <c r="G1147" i="1"/>
  <c r="D1147" i="1"/>
  <c r="H1147" i="1" s="1"/>
  <c r="C1147" i="1"/>
  <c r="H1146" i="1"/>
  <c r="G1146" i="1"/>
  <c r="D1146" i="1"/>
  <c r="C1146" i="1"/>
  <c r="D1145" i="1"/>
  <c r="H1145" i="1" s="1"/>
  <c r="C1145" i="1"/>
  <c r="G1144" i="1"/>
  <c r="D1144" i="1"/>
  <c r="H1144" i="1" s="1"/>
  <c r="C1144" i="1"/>
  <c r="D1143" i="1"/>
  <c r="H1143" i="1" s="1"/>
  <c r="C1143" i="1"/>
  <c r="C1142" i="1"/>
  <c r="D1141" i="1"/>
  <c r="H1141" i="1" s="1"/>
  <c r="C1141" i="1"/>
  <c r="D1140" i="1"/>
  <c r="H1140" i="1" s="1"/>
  <c r="C1140" i="1"/>
  <c r="G1139" i="1"/>
  <c r="D1139" i="1"/>
  <c r="H1139" i="1" s="1"/>
  <c r="C1139" i="1"/>
  <c r="H1138" i="1"/>
  <c r="G1138" i="1"/>
  <c r="D1138" i="1"/>
  <c r="C1138" i="1"/>
  <c r="G1137"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G1121" i="1"/>
  <c r="D1121" i="1"/>
  <c r="H1121" i="1" s="1"/>
  <c r="C1121" i="1"/>
  <c r="C1120" i="1"/>
  <c r="G1119" i="1"/>
  <c r="D1119" i="1"/>
  <c r="H1119" i="1" s="1"/>
  <c r="C1119" i="1"/>
  <c r="H1118" i="1"/>
  <c r="G1118" i="1"/>
  <c r="D1118" i="1"/>
  <c r="C1118" i="1"/>
  <c r="G1117" i="1"/>
  <c r="D1117" i="1"/>
  <c r="H1117" i="1" s="1"/>
  <c r="C1117" i="1"/>
  <c r="H1116" i="1"/>
  <c r="G1116" i="1"/>
  <c r="D1116" i="1"/>
  <c r="C1116" i="1"/>
  <c r="G1115" i="1"/>
  <c r="D1115" i="1"/>
  <c r="H1115" i="1" s="1"/>
  <c r="C1115" i="1"/>
  <c r="G1114" i="1"/>
  <c r="D1114" i="1"/>
  <c r="H1114" i="1" s="1"/>
  <c r="C1114" i="1"/>
  <c r="D1113" i="1"/>
  <c r="H1113" i="1" s="1"/>
  <c r="C1113" i="1"/>
  <c r="C1112" i="1"/>
  <c r="H1111" i="1"/>
  <c r="G1111" i="1"/>
  <c r="D1111" i="1"/>
  <c r="C1111" i="1"/>
  <c r="H1110" i="1"/>
  <c r="G1110" i="1"/>
  <c r="D1110" i="1"/>
  <c r="C1110" i="1"/>
  <c r="H1109" i="1"/>
  <c r="G1109" i="1"/>
  <c r="D1109" i="1"/>
  <c r="C1109" i="1"/>
  <c r="G1108" i="1"/>
  <c r="D1108" i="1"/>
  <c r="H1108" i="1" s="1"/>
  <c r="C1108" i="1"/>
  <c r="H1107" i="1"/>
  <c r="G1107" i="1"/>
  <c r="D1107" i="1"/>
  <c r="C1107" i="1"/>
  <c r="G1106" i="1"/>
  <c r="D1106" i="1"/>
  <c r="H1106" i="1" s="1"/>
  <c r="C1106" i="1"/>
  <c r="G1105" i="1"/>
  <c r="D1105" i="1"/>
  <c r="H1105" i="1" s="1"/>
  <c r="C1105" i="1"/>
  <c r="C1104" i="1"/>
  <c r="G1103" i="1"/>
  <c r="D1103" i="1"/>
  <c r="H1103" i="1" s="1"/>
  <c r="C1103" i="1"/>
  <c r="H1102" i="1"/>
  <c r="G1102" i="1"/>
  <c r="D1102" i="1"/>
  <c r="C1102" i="1"/>
  <c r="G1101" i="1"/>
  <c r="D1101" i="1"/>
  <c r="H1101" i="1" s="1"/>
  <c r="C1101" i="1"/>
  <c r="G1100" i="1"/>
  <c r="D1100" i="1"/>
  <c r="H1100" i="1" s="1"/>
  <c r="C1100" i="1"/>
  <c r="G1099" i="1"/>
  <c r="D1099" i="1"/>
  <c r="H1099" i="1" s="1"/>
  <c r="C1099" i="1"/>
  <c r="G1098" i="1"/>
  <c r="D1098" i="1"/>
  <c r="H1098" i="1" s="1"/>
  <c r="C1098" i="1"/>
  <c r="C1097" i="1"/>
  <c r="C1096" i="1"/>
  <c r="G1095" i="1"/>
  <c r="D1095" i="1"/>
  <c r="H1095" i="1" s="1"/>
  <c r="C1095" i="1"/>
  <c r="G1094" i="1"/>
  <c r="D1094" i="1"/>
  <c r="H1094" i="1" s="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C1084" i="1"/>
  <c r="H1083" i="1"/>
  <c r="G1083" i="1"/>
  <c r="D1083" i="1"/>
  <c r="C1083" i="1"/>
  <c r="G1082" i="1"/>
  <c r="D1082" i="1"/>
  <c r="H1082" i="1" s="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G1074" i="1"/>
  <c r="D1074" i="1"/>
  <c r="H1074" i="1" s="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G1067" i="1"/>
  <c r="D1067" i="1"/>
  <c r="H1067" i="1" s="1"/>
  <c r="C1067" i="1"/>
  <c r="C1066" i="1"/>
  <c r="C1065" i="1"/>
  <c r="H1064" i="1"/>
  <c r="G1064" i="1"/>
  <c r="D1064" i="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D1057" i="1"/>
  <c r="G1057" i="1" s="1"/>
  <c r="C1057" i="1"/>
  <c r="C1056" i="1"/>
  <c r="H1055" i="1"/>
  <c r="D1055" i="1"/>
  <c r="G1055" i="1" s="1"/>
  <c r="C1055" i="1"/>
  <c r="H1054" i="1"/>
  <c r="D1054" i="1"/>
  <c r="G1054" i="1" s="1"/>
  <c r="C1054" i="1"/>
  <c r="H1053" i="1"/>
  <c r="D1053" i="1"/>
  <c r="G1053" i="1" s="1"/>
  <c r="C1053" i="1"/>
  <c r="H1052" i="1"/>
  <c r="D1052" i="1"/>
  <c r="G1052" i="1" s="1"/>
  <c r="C1052" i="1"/>
  <c r="H1051" i="1"/>
  <c r="D1051" i="1"/>
  <c r="G1051" i="1" s="1"/>
  <c r="C1051" i="1"/>
  <c r="H1050" i="1"/>
  <c r="G1050" i="1"/>
  <c r="D1050" i="1"/>
  <c r="C1050" i="1"/>
  <c r="H1049" i="1"/>
  <c r="D1049" i="1"/>
  <c r="G1049" i="1" s="1"/>
  <c r="C1049" i="1"/>
  <c r="C1048" i="1"/>
  <c r="G1045" i="1"/>
  <c r="D1045" i="1"/>
  <c r="H1045" i="1" s="1"/>
  <c r="C1045" i="1"/>
  <c r="D1044" i="1"/>
  <c r="H1044" i="1" s="1"/>
  <c r="C1044" i="1"/>
  <c r="G1043" i="1"/>
  <c r="D1043" i="1"/>
  <c r="H1043" i="1" s="1"/>
  <c r="C1043" i="1"/>
  <c r="D1042" i="1"/>
  <c r="H1042" i="1" s="1"/>
  <c r="C1042" i="1"/>
  <c r="D1041" i="1"/>
  <c r="H1041" i="1" s="1"/>
  <c r="C1041" i="1"/>
  <c r="G1040" i="1"/>
  <c r="D1040" i="1"/>
  <c r="H1040" i="1" s="1"/>
  <c r="C1040" i="1"/>
  <c r="D1039" i="1"/>
  <c r="H1039" i="1" s="1"/>
  <c r="C1039" i="1"/>
  <c r="G1038" i="1"/>
  <c r="D1038" i="1"/>
  <c r="H1038" i="1" s="1"/>
  <c r="C1038" i="1"/>
  <c r="D1037" i="1"/>
  <c r="H1037" i="1" s="1"/>
  <c r="C1037" i="1"/>
  <c r="D1036" i="1"/>
  <c r="H1036" i="1" s="1"/>
  <c r="C1036" i="1"/>
  <c r="D1035" i="1"/>
  <c r="H1035" i="1" s="1"/>
  <c r="C1035" i="1"/>
  <c r="D1034" i="1"/>
  <c r="H1034" i="1" s="1"/>
  <c r="C1034" i="1"/>
  <c r="H1033" i="1"/>
  <c r="D1033" i="1"/>
  <c r="G1033" i="1" s="1"/>
  <c r="C1033" i="1"/>
  <c r="H1032" i="1"/>
  <c r="D1032" i="1"/>
  <c r="G1032" i="1" s="1"/>
  <c r="C1032" i="1"/>
  <c r="G1031"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C1023" i="1"/>
  <c r="D1022" i="1"/>
  <c r="H1022" i="1" s="1"/>
  <c r="C1022" i="1"/>
  <c r="D1021" i="1"/>
  <c r="H1021" i="1" s="1"/>
  <c r="C1021" i="1"/>
  <c r="D1020" i="1"/>
  <c r="H1020" i="1" s="1"/>
  <c r="C1020" i="1"/>
  <c r="D1019" i="1"/>
  <c r="G1019" i="1" s="1"/>
  <c r="C1019" i="1"/>
  <c r="D1018" i="1"/>
  <c r="H1018" i="1" s="1"/>
  <c r="C1018" i="1"/>
  <c r="D1017" i="1"/>
  <c r="G1017" i="1" s="1"/>
  <c r="C1017" i="1"/>
  <c r="D1016" i="1"/>
  <c r="H1016" i="1" s="1"/>
  <c r="C1016" i="1"/>
  <c r="D1015" i="1"/>
  <c r="G1015" i="1" s="1"/>
  <c r="C1015" i="1"/>
  <c r="H1014" i="1"/>
  <c r="D1014" i="1"/>
  <c r="G1014" i="1" s="1"/>
  <c r="C1014" i="1"/>
  <c r="C1013" i="1"/>
  <c r="H1012" i="1"/>
  <c r="D1012" i="1"/>
  <c r="G1012" i="1" s="1"/>
  <c r="C1012" i="1"/>
  <c r="H1011" i="1"/>
  <c r="D1011" i="1"/>
  <c r="G1011" i="1" s="1"/>
  <c r="C1011" i="1"/>
  <c r="G1010" i="1"/>
  <c r="D1010" i="1"/>
  <c r="H1010" i="1" s="1"/>
  <c r="C1010" i="1"/>
  <c r="D1009" i="1"/>
  <c r="H1009" i="1" s="1"/>
  <c r="C1009" i="1"/>
  <c r="D1008" i="1"/>
  <c r="H1008" i="1" s="1"/>
  <c r="C1008" i="1"/>
  <c r="C1007" i="1"/>
  <c r="D1006" i="1"/>
  <c r="H1006" i="1" s="1"/>
  <c r="C1006" i="1"/>
  <c r="G1005" i="1"/>
  <c r="D1005" i="1"/>
  <c r="H1005" i="1" s="1"/>
  <c r="C1005" i="1"/>
  <c r="D1004" i="1"/>
  <c r="H1004" i="1" s="1"/>
  <c r="C1004" i="1"/>
  <c r="D1003" i="1"/>
  <c r="H1003" i="1" s="1"/>
  <c r="C1003" i="1"/>
  <c r="D1002" i="1"/>
  <c r="H1002" i="1" s="1"/>
  <c r="C1002" i="1"/>
  <c r="H1001" i="1"/>
  <c r="G1001" i="1"/>
  <c r="D1001" i="1"/>
  <c r="C1001" i="1"/>
  <c r="D1000" i="1"/>
  <c r="H1000" i="1" s="1"/>
  <c r="C1000" i="1"/>
  <c r="D999" i="1"/>
  <c r="H999" i="1" s="1"/>
  <c r="C999" i="1"/>
  <c r="H998" i="1"/>
  <c r="G998" i="1"/>
  <c r="D998" i="1"/>
  <c r="C998" i="1"/>
  <c r="C997" i="1"/>
  <c r="H996" i="1"/>
  <c r="G996" i="1"/>
  <c r="D996" i="1"/>
  <c r="C996" i="1"/>
  <c r="D995" i="1"/>
  <c r="G995" i="1" s="1"/>
  <c r="C995" i="1"/>
  <c r="D994" i="1"/>
  <c r="H994" i="1" s="1"/>
  <c r="C994" i="1"/>
  <c r="D993" i="1"/>
  <c r="H993" i="1" s="1"/>
  <c r="C993" i="1"/>
  <c r="H992" i="1"/>
  <c r="D992" i="1"/>
  <c r="G992" i="1" s="1"/>
  <c r="C992" i="1"/>
  <c r="D991" i="1"/>
  <c r="H991" i="1" s="1"/>
  <c r="C991" i="1"/>
  <c r="C990" i="1"/>
  <c r="D989" i="1"/>
  <c r="H989" i="1" s="1"/>
  <c r="C989" i="1"/>
  <c r="D988" i="1"/>
  <c r="H988" i="1" s="1"/>
  <c r="C988" i="1"/>
  <c r="H987" i="1"/>
  <c r="D987" i="1"/>
  <c r="G987" i="1" s="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H647" i="1" s="1"/>
  <c r="C647" i="1"/>
  <c r="H646" i="1"/>
  <c r="G646" i="1"/>
  <c r="D646" i="1"/>
  <c r="C646" i="1"/>
  <c r="C645" i="1"/>
  <c r="G644" i="1"/>
  <c r="D644" i="1"/>
  <c r="H644" i="1" s="1"/>
  <c r="C644" i="1"/>
  <c r="G643" i="1"/>
  <c r="D643" i="1"/>
  <c r="H643" i="1" s="1"/>
  <c r="C643" i="1"/>
  <c r="D642" i="1"/>
  <c r="H642" i="1" s="1"/>
  <c r="C642" i="1"/>
  <c r="D641" i="1"/>
  <c r="H641" i="1" s="1"/>
  <c r="C641" i="1"/>
  <c r="C637" i="1"/>
  <c r="H632" i="1"/>
  <c r="G632" i="1"/>
  <c r="D632" i="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C412" i="1"/>
  <c r="C411" i="1"/>
  <c r="H406" i="1"/>
  <c r="G406" i="1"/>
  <c r="D406" i="1"/>
  <c r="C406" i="1"/>
  <c r="H405" i="1"/>
  <c r="G405" i="1"/>
  <c r="D405" i="1"/>
  <c r="C405" i="1"/>
  <c r="H404" i="1"/>
  <c r="G404" i="1"/>
  <c r="D404" i="1"/>
  <c r="C404" i="1"/>
  <c r="D401" i="1"/>
  <c r="H401" i="1" s="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D373" i="1"/>
  <c r="H373" i="1" s="1"/>
  <c r="C373" i="1"/>
  <c r="H372" i="1"/>
  <c r="G372" i="1"/>
  <c r="D372" i="1"/>
  <c r="C372" i="1"/>
  <c r="D371" i="1"/>
  <c r="H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D322" i="1"/>
  <c r="G322" i="1" s="1"/>
  <c r="C322" i="1"/>
  <c r="H321" i="1"/>
  <c r="D321" i="1"/>
  <c r="G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D300" i="1"/>
  <c r="H300" i="1" s="1"/>
  <c r="C300" i="1"/>
  <c r="D299" i="1"/>
  <c r="H299" i="1" s="1"/>
  <c r="C299" i="1"/>
  <c r="D298" i="1"/>
  <c r="H298" i="1" s="1"/>
  <c r="C298" i="1"/>
  <c r="D297" i="1"/>
  <c r="H297" i="1" s="1"/>
  <c r="C297" i="1"/>
  <c r="D296" i="1"/>
  <c r="H296" i="1" s="1"/>
  <c r="C296" i="1"/>
  <c r="C295" i="1"/>
  <c r="G292" i="1"/>
  <c r="D292" i="1"/>
  <c r="H292" i="1" s="1"/>
  <c r="C292" i="1"/>
  <c r="G291" i="1"/>
  <c r="D291" i="1"/>
  <c r="H291" i="1" s="1"/>
  <c r="C291" i="1"/>
  <c r="D290" i="1"/>
  <c r="H290" i="1" s="1"/>
  <c r="C290" i="1"/>
  <c r="D289" i="1"/>
  <c r="H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G186" i="1"/>
  <c r="D186" i="1"/>
  <c r="H186" i="1" s="1"/>
  <c r="C186" i="1"/>
  <c r="H185" i="1"/>
  <c r="G185" i="1"/>
  <c r="D185" i="1"/>
  <c r="C185" i="1"/>
  <c r="D184" i="1"/>
  <c r="H184" i="1" s="1"/>
  <c r="C184" i="1"/>
  <c r="H183" i="1"/>
  <c r="G183" i="1"/>
  <c r="D183" i="1"/>
  <c r="C183" i="1"/>
  <c r="H182" i="1"/>
  <c r="G182" i="1"/>
  <c r="D182" i="1"/>
  <c r="C182" i="1"/>
  <c r="H181" i="1"/>
  <c r="D181" i="1"/>
  <c r="G181" i="1" s="1"/>
  <c r="C181" i="1"/>
  <c r="H180" i="1"/>
  <c r="G180" i="1"/>
  <c r="D180" i="1"/>
  <c r="C180" i="1"/>
  <c r="H179" i="1"/>
  <c r="G179" i="1"/>
  <c r="D179" i="1"/>
  <c r="C179" i="1"/>
  <c r="H178" i="1"/>
  <c r="G178" i="1"/>
  <c r="D178" i="1"/>
  <c r="C178" i="1"/>
  <c r="H177" i="1"/>
  <c r="D177" i="1"/>
  <c r="G177" i="1" s="1"/>
  <c r="C177" i="1"/>
  <c r="H176" i="1"/>
  <c r="D176" i="1"/>
  <c r="G176" i="1" s="1"/>
  <c r="C176" i="1"/>
  <c r="H175" i="1"/>
  <c r="D175" i="1"/>
  <c r="G175" i="1" s="1"/>
  <c r="C175" i="1"/>
  <c r="H174" i="1"/>
  <c r="D174" i="1"/>
  <c r="G174" i="1" s="1"/>
  <c r="C174" i="1"/>
  <c r="C173" i="1"/>
  <c r="H172" i="1"/>
  <c r="D172" i="1"/>
  <c r="G172" i="1" s="1"/>
  <c r="C172" i="1"/>
  <c r="H171" i="1"/>
  <c r="G171" i="1"/>
  <c r="D171" i="1"/>
  <c r="C171" i="1"/>
  <c r="H170" i="1"/>
  <c r="D170" i="1"/>
  <c r="G170" i="1" s="1"/>
  <c r="C170" i="1"/>
  <c r="H169" i="1"/>
  <c r="D169" i="1"/>
  <c r="G169" i="1" s="1"/>
  <c r="C169" i="1"/>
  <c r="H168" i="1"/>
  <c r="D168" i="1"/>
  <c r="G168" i="1" s="1"/>
  <c r="C168" i="1"/>
  <c r="D167" i="1"/>
  <c r="H167" i="1" s="1"/>
  <c r="C167" i="1"/>
  <c r="H166" i="1"/>
  <c r="D166" i="1"/>
  <c r="G166" i="1" s="1"/>
  <c r="C166" i="1"/>
  <c r="D165" i="1"/>
  <c r="H165" i="1" s="1"/>
  <c r="C165" i="1"/>
  <c r="H164" i="1"/>
  <c r="G164" i="1"/>
  <c r="D164" i="1"/>
  <c r="C164" i="1"/>
  <c r="G163" i="1"/>
  <c r="D163" i="1"/>
  <c r="H163" i="1" s="1"/>
  <c r="C163" i="1"/>
  <c r="H162" i="1"/>
  <c r="G162" i="1"/>
  <c r="D162" i="1"/>
  <c r="C162" i="1"/>
  <c r="D161" i="1"/>
  <c r="H161" i="1" s="1"/>
  <c r="C161" i="1"/>
  <c r="D160" i="1"/>
  <c r="H160" i="1" s="1"/>
  <c r="C160" i="1"/>
  <c r="H158" i="1"/>
  <c r="G158" i="1"/>
  <c r="D158" i="1"/>
  <c r="C158" i="1"/>
  <c r="D157" i="1"/>
  <c r="H157" i="1" s="1"/>
  <c r="C157" i="1"/>
  <c r="H156" i="1"/>
  <c r="G156" i="1"/>
  <c r="D156" i="1"/>
  <c r="C156" i="1"/>
  <c r="D155" i="1"/>
  <c r="H155" i="1" s="1"/>
  <c r="C155" i="1"/>
  <c r="D154" i="1"/>
  <c r="H154" i="1" s="1"/>
  <c r="C154" i="1"/>
  <c r="D153" i="1"/>
  <c r="H153" i="1" s="1"/>
  <c r="C153" i="1"/>
  <c r="H152" i="1"/>
  <c r="G152" i="1"/>
  <c r="D152" i="1"/>
  <c r="C152" i="1"/>
  <c r="H151" i="1"/>
  <c r="G151" i="1"/>
  <c r="D151" i="1"/>
  <c r="C151" i="1"/>
  <c r="H150" i="1"/>
  <c r="G150" i="1"/>
  <c r="D150" i="1"/>
  <c r="C150"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D131" i="1"/>
  <c r="G131" i="1" s="1"/>
  <c r="C131" i="1"/>
  <c r="C130" i="1"/>
  <c r="C129" i="1"/>
  <c r="H128" i="1"/>
  <c r="G128" i="1"/>
  <c r="D128" i="1"/>
  <c r="C128" i="1"/>
  <c r="H127" i="1"/>
  <c r="G127" i="1"/>
  <c r="D127" i="1"/>
  <c r="C127" i="1"/>
  <c r="H126" i="1"/>
  <c r="G126" i="1"/>
  <c r="D126" i="1"/>
  <c r="C126" i="1"/>
  <c r="H125" i="1"/>
  <c r="D125" i="1"/>
  <c r="G125" i="1" s="1"/>
  <c r="C125" i="1"/>
  <c r="H124" i="1"/>
  <c r="D124" i="1"/>
  <c r="G124" i="1" s="1"/>
  <c r="C124" i="1"/>
  <c r="H123" i="1"/>
  <c r="D123" i="1"/>
  <c r="G123" i="1" s="1"/>
  <c r="C123" i="1"/>
  <c r="H122" i="1"/>
  <c r="G122" i="1"/>
  <c r="D122" i="1"/>
  <c r="C122" i="1"/>
  <c r="H121" i="1"/>
  <c r="D121" i="1"/>
  <c r="G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D59" i="1"/>
  <c r="H59" i="1" s="1"/>
  <c r="C59" i="1"/>
  <c r="D58" i="1"/>
  <c r="H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27" i="9" l="1"/>
  <c r="B27" i="9" s="1"/>
  <c r="F215" i="9"/>
  <c r="B215" i="9" s="1"/>
  <c r="E33" i="9"/>
  <c r="B33" i="9" s="1"/>
  <c r="F217" i="9"/>
  <c r="B217" i="9" s="1"/>
  <c r="H1263" i="1"/>
  <c r="H1264" i="1"/>
  <c r="G1264" i="1"/>
  <c r="G1263" i="1"/>
  <c r="H1156" i="1"/>
  <c r="G1244" i="1"/>
  <c r="G299" i="1"/>
  <c r="G300" i="1"/>
  <c r="G298" i="1"/>
  <c r="G297" i="1"/>
  <c r="G295" i="1"/>
  <c r="G296" i="1"/>
  <c r="E299" i="4"/>
  <c r="D294" i="1" s="1"/>
  <c r="G1213" i="1"/>
  <c r="G1211" i="1"/>
  <c r="G1212" i="1"/>
  <c r="G1210" i="1"/>
  <c r="G1209" i="1"/>
  <c r="G1208" i="1"/>
  <c r="E303" i="9"/>
  <c r="B303" i="9" s="1"/>
  <c r="H1201" i="1"/>
  <c r="E206" i="5"/>
  <c r="E304" i="9"/>
  <c r="B304" i="9" s="1"/>
  <c r="E299" i="9"/>
  <c r="B299" i="9" s="1"/>
  <c r="E298" i="9"/>
  <c r="B298" i="9" s="1"/>
  <c r="G1184" i="1"/>
  <c r="G1182" i="1"/>
  <c r="G1181" i="1"/>
  <c r="G1180" i="1"/>
  <c r="E190" i="5"/>
  <c r="H310" i="9" s="1"/>
  <c r="G1179" i="1"/>
  <c r="G1175" i="1"/>
  <c r="G1178" i="1"/>
  <c r="G1174" i="1"/>
  <c r="D1168" i="1"/>
  <c r="G1166" i="1"/>
  <c r="G1164" i="1"/>
  <c r="G1163" i="1"/>
  <c r="G1162" i="1"/>
  <c r="H1161" i="1"/>
  <c r="G1160" i="1"/>
  <c r="D1157" i="1"/>
  <c r="H1157" i="1" s="1"/>
  <c r="G1159" i="1"/>
  <c r="G1157" i="1"/>
  <c r="G1158" i="1"/>
  <c r="G1145" i="1"/>
  <c r="G1142" i="1"/>
  <c r="G1143" i="1"/>
  <c r="G1141" i="1"/>
  <c r="G1140" i="1"/>
  <c r="G1136" i="1"/>
  <c r="G1135" i="1"/>
  <c r="G1134" i="1"/>
  <c r="G1133" i="1"/>
  <c r="G1132" i="1"/>
  <c r="G1131" i="1"/>
  <c r="G1130" i="1"/>
  <c r="G1129" i="1"/>
  <c r="G1127" i="1"/>
  <c r="G1128" i="1"/>
  <c r="G1126" i="1"/>
  <c r="G1124" i="1"/>
  <c r="G1125" i="1"/>
  <c r="G1123" i="1"/>
  <c r="G1122" i="1"/>
  <c r="G1120" i="1"/>
  <c r="H1120" i="1"/>
  <c r="E134" i="5"/>
  <c r="D1112" i="1" s="1"/>
  <c r="G1112" i="1" s="1"/>
  <c r="G1113" i="1"/>
  <c r="G1104" i="1"/>
  <c r="H1104" i="1"/>
  <c r="E118" i="5"/>
  <c r="D1096" i="1" s="1"/>
  <c r="H1096" i="1" s="1"/>
  <c r="G1096" i="1"/>
  <c r="D1097" i="1"/>
  <c r="G1084" i="1"/>
  <c r="H1084" i="1"/>
  <c r="H290" i="9"/>
  <c r="D1066" i="1"/>
  <c r="H1066" i="1" s="1"/>
  <c r="H1057" i="1"/>
  <c r="G1056" i="1"/>
  <c r="H1056" i="1"/>
  <c r="D1048" i="1"/>
  <c r="G1044" i="1"/>
  <c r="G1041" i="1"/>
  <c r="G1042" i="1"/>
  <c r="G1039" i="1"/>
  <c r="G1037" i="1"/>
  <c r="G1036" i="1"/>
  <c r="G1034" i="1"/>
  <c r="G1035" i="1"/>
  <c r="G1030" i="1"/>
  <c r="G1029" i="1"/>
  <c r="G1028" i="1"/>
  <c r="G1027" i="1"/>
  <c r="G1026" i="1"/>
  <c r="G1025" i="1"/>
  <c r="G1024" i="1"/>
  <c r="H1023" i="1"/>
  <c r="G1022" i="1"/>
  <c r="G1021" i="1"/>
  <c r="G1020" i="1"/>
  <c r="H1019" i="1"/>
  <c r="G1018" i="1"/>
  <c r="H1017" i="1"/>
  <c r="G1016" i="1"/>
  <c r="H1015" i="1"/>
  <c r="D1007" i="1"/>
  <c r="H1007" i="1" s="1"/>
  <c r="G1009" i="1"/>
  <c r="H995" i="1"/>
  <c r="G994" i="1"/>
  <c r="G289" i="1"/>
  <c r="D1453" i="1"/>
  <c r="D1454" i="1"/>
  <c r="H1454" i="1" s="1"/>
  <c r="H1224" i="1"/>
  <c r="G1219" i="1"/>
  <c r="G1221" i="1"/>
  <c r="H1227" i="1"/>
  <c r="H1229" i="1"/>
  <c r="G1231" i="1"/>
  <c r="G401" i="1"/>
  <c r="G411" i="1"/>
  <c r="H411" i="1"/>
  <c r="E291" i="9"/>
  <c r="B291" i="9" s="1"/>
  <c r="G1222" i="1"/>
  <c r="H1222" i="1"/>
  <c r="D1223" i="1"/>
  <c r="E237" i="5"/>
  <c r="I23" i="3" s="1"/>
  <c r="E282" i="9"/>
  <c r="B282" i="9" s="1"/>
  <c r="H413" i="1"/>
  <c r="G413" i="1"/>
  <c r="G290" i="1"/>
  <c r="E293" i="9"/>
  <c r="B293" i="9" s="1"/>
  <c r="E32" i="9"/>
  <c r="B32" i="9" s="1"/>
  <c r="E287" i="9"/>
  <c r="B287" i="9" s="1"/>
  <c r="E294" i="9"/>
  <c r="B294" i="9" s="1"/>
  <c r="E301" i="9"/>
  <c r="B301" i="9" s="1"/>
  <c r="F245" i="5"/>
  <c r="H1484" i="1"/>
  <c r="G1504" i="1"/>
  <c r="G1503" i="1"/>
  <c r="C1501" i="1"/>
  <c r="G1499" i="1"/>
  <c r="G1492" i="1"/>
  <c r="G1483" i="1"/>
  <c r="G1481" i="1"/>
  <c r="C1453" i="1"/>
  <c r="H1453" i="1" s="1"/>
  <c r="H30" i="3"/>
  <c r="D5" i="7"/>
  <c r="G1434" i="1"/>
  <c r="D1216" i="1"/>
  <c r="D1215" i="1"/>
  <c r="G1148" i="1"/>
  <c r="G1151" i="1"/>
  <c r="F78" i="5"/>
  <c r="D1013" i="1"/>
  <c r="G1007" i="1"/>
  <c r="G1008" i="1"/>
  <c r="G1006" i="1"/>
  <c r="G1004" i="1"/>
  <c r="G1003" i="1"/>
  <c r="G1002" i="1"/>
  <c r="G1000" i="1"/>
  <c r="G999" i="1"/>
  <c r="G997" i="1"/>
  <c r="H997" i="1"/>
  <c r="E12" i="5"/>
  <c r="D990" i="1" s="1"/>
  <c r="H990" i="1" s="1"/>
  <c r="F19" i="5"/>
  <c r="G991" i="1"/>
  <c r="G993" i="1"/>
  <c r="F13" i="5"/>
  <c r="G989" i="1"/>
  <c r="G988" i="1"/>
  <c r="E275" i="9"/>
  <c r="B275" i="9" s="1"/>
  <c r="G647" i="1"/>
  <c r="F219" i="9"/>
  <c r="B219" i="9" s="1"/>
  <c r="E41" i="9"/>
  <c r="B41" i="9" s="1"/>
  <c r="D645" i="1"/>
  <c r="G642" i="1"/>
  <c r="G641" i="1"/>
  <c r="G397" i="1"/>
  <c r="G398" i="1"/>
  <c r="G374" i="1"/>
  <c r="G373" i="1"/>
  <c r="G364" i="1"/>
  <c r="G371" i="1"/>
  <c r="G306" i="1"/>
  <c r="H306" i="1"/>
  <c r="G412" i="1"/>
  <c r="H412" i="1"/>
  <c r="E643" i="4"/>
  <c r="D637" i="1" s="1"/>
  <c r="G206" i="1"/>
  <c r="G207" i="1"/>
  <c r="E196" i="4"/>
  <c r="D192" i="1" s="1"/>
  <c r="G184" i="1"/>
  <c r="F223" i="9"/>
  <c r="B223" i="9" s="1"/>
  <c r="F188" i="4"/>
  <c r="E46" i="9"/>
  <c r="B46" i="9" s="1"/>
  <c r="E45" i="9"/>
  <c r="B45" i="9" s="1"/>
  <c r="B221" i="9"/>
  <c r="D173" i="1"/>
  <c r="G165" i="1"/>
  <c r="G167" i="1"/>
  <c r="G160" i="1"/>
  <c r="G161" i="1"/>
  <c r="G155" i="1"/>
  <c r="G157" i="1"/>
  <c r="F159" i="4"/>
  <c r="G154" i="1"/>
  <c r="G153" i="1"/>
  <c r="H149" i="1"/>
  <c r="G149" i="1"/>
  <c r="E152" i="4"/>
  <c r="D148" i="1" s="1"/>
  <c r="G129" i="1"/>
  <c r="H129" i="1"/>
  <c r="D130" i="1"/>
  <c r="F133" i="4"/>
  <c r="G102" i="1"/>
  <c r="H102" i="1"/>
  <c r="F112" i="4"/>
  <c r="E38" i="9"/>
  <c r="B38" i="9" s="1"/>
  <c r="D108" i="1"/>
  <c r="G64" i="1"/>
  <c r="G65" i="1"/>
  <c r="E30" i="9"/>
  <c r="B30" i="9" s="1"/>
  <c r="G46" i="1"/>
  <c r="G58" i="1"/>
  <c r="G59" i="1"/>
  <c r="I1452" i="1"/>
  <c r="I1467" i="1"/>
  <c r="I1473" i="1"/>
  <c r="I1476" i="1"/>
  <c r="E6" i="4"/>
  <c r="D3" i="1"/>
  <c r="I1446" i="1"/>
  <c r="I1456" i="1"/>
  <c r="I1478" i="1"/>
  <c r="F45" i="4"/>
  <c r="D44" i="4"/>
  <c r="F125" i="4"/>
  <c r="D124" i="4"/>
  <c r="F134" i="4"/>
  <c r="F252" i="4"/>
  <c r="E420" i="4"/>
  <c r="E636" i="4" s="1"/>
  <c r="D630" i="1" s="1"/>
  <c r="G1440" i="1"/>
  <c r="I1440" i="1" s="1"/>
  <c r="G1442" i="1"/>
  <c r="I1442" i="1" s="1"/>
  <c r="G1444" i="1"/>
  <c r="I1444"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18" i="1"/>
  <c r="G1522" i="1"/>
  <c r="G1526" i="1"/>
  <c r="G1530" i="1"/>
  <c r="G1534" i="1"/>
  <c r="G1538" i="1"/>
  <c r="G1542" i="1"/>
  <c r="G1546" i="1"/>
  <c r="G1550" i="1"/>
  <c r="G1554" i="1"/>
  <c r="G1558" i="1"/>
  <c r="G1562" i="1"/>
  <c r="G1566" i="1"/>
  <c r="G1570" i="1"/>
  <c r="G1574" i="1"/>
  <c r="D6" i="4"/>
  <c r="F216" i="4"/>
  <c r="D215" i="4"/>
  <c r="H308" i="9"/>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F106" i="4"/>
  <c r="F153" i="4"/>
  <c r="D152" i="4"/>
  <c r="E163" i="4"/>
  <c r="F264" i="4"/>
  <c r="D263" i="4"/>
  <c r="F169" i="4"/>
  <c r="D163" i="4"/>
  <c r="F197" i="4"/>
  <c r="D196" i="4"/>
  <c r="E363" i="4"/>
  <c r="D358" i="1" s="1"/>
  <c r="F416" i="4"/>
  <c r="D459" i="4"/>
  <c r="D529" i="4"/>
  <c r="D644" i="4"/>
  <c r="D299" i="4"/>
  <c r="D351" i="4"/>
  <c r="F522" i="4"/>
  <c r="D593" i="4"/>
  <c r="F603" i="4"/>
  <c r="F8" i="5"/>
  <c r="D7" i="5"/>
  <c r="F70" i="5"/>
  <c r="D69" i="5"/>
  <c r="D238" i="5"/>
  <c r="F239" i="5"/>
  <c r="F246" i="5"/>
  <c r="E5" i="7"/>
  <c r="G316" i="9" s="1"/>
  <c r="E316" i="9" s="1"/>
  <c r="E644" i="4"/>
  <c r="D638" i="1" s="1"/>
  <c r="D421" i="4"/>
  <c r="D567" i="4"/>
  <c r="D580" i="4"/>
  <c r="G310" i="9"/>
  <c r="F190" i="5"/>
  <c r="F36" i="6"/>
  <c r="D35" i="6"/>
  <c r="D141" i="6" s="1"/>
  <c r="E87" i="5"/>
  <c r="D177" i="5"/>
  <c r="F180" i="5"/>
  <c r="F207" i="5"/>
  <c r="D206" i="5"/>
  <c r="F5" i="6"/>
  <c r="E35" i="6"/>
  <c r="E141" i="6" s="1"/>
  <c r="B82" i="9"/>
  <c r="B86" i="9"/>
  <c r="B90" i="9"/>
  <c r="B94" i="9"/>
  <c r="B98" i="9"/>
  <c r="B102" i="9"/>
  <c r="B106" i="9"/>
  <c r="B110" i="9"/>
  <c r="E81" i="9"/>
  <c r="B81" i="9" s="1"/>
  <c r="E85" i="9"/>
  <c r="B85" i="9" s="1"/>
  <c r="E89" i="9"/>
  <c r="B89" i="9" s="1"/>
  <c r="E93" i="9"/>
  <c r="B93" i="9" s="1"/>
  <c r="E97" i="9"/>
  <c r="B97" i="9" s="1"/>
  <c r="E101" i="9"/>
  <c r="B101" i="9" s="1"/>
  <c r="E105" i="9"/>
  <c r="B105" i="9" s="1"/>
  <c r="D129" i="6"/>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81" i="9"/>
  <c r="E281" i="9" s="1"/>
  <c r="B281" i="9" s="1"/>
  <c r="G280" i="9"/>
  <c r="E280" i="9" s="1"/>
  <c r="B280" i="9" s="1"/>
  <c r="G279" i="9"/>
  <c r="E279" i="9" s="1"/>
  <c r="B279" i="9" s="1"/>
  <c r="G203" i="9"/>
  <c r="E203" i="9" s="1"/>
  <c r="B203" i="9" s="1"/>
  <c r="G199" i="9"/>
  <c r="E199" i="9" s="1"/>
  <c r="B199" i="9" s="1"/>
  <c r="G195" i="9"/>
  <c r="E195" i="9" s="1"/>
  <c r="B195"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4" i="9"/>
  <c r="E204" i="9" s="1"/>
  <c r="B204" i="9" s="1"/>
  <c r="G200" i="9"/>
  <c r="E200" i="9" s="1"/>
  <c r="B200" i="9" s="1"/>
  <c r="G196" i="9"/>
  <c r="E196" i="9" s="1"/>
  <c r="B196" i="9" s="1"/>
  <c r="L192" i="9"/>
  <c r="F192" i="9" s="1"/>
  <c r="G191" i="9"/>
  <c r="E191" i="9" s="1"/>
  <c r="B191" i="9" s="1"/>
  <c r="G187" i="9"/>
  <c r="E187" i="9" s="1"/>
  <c r="B187" i="9" s="1"/>
  <c r="G166" i="9"/>
  <c r="H165" i="9"/>
  <c r="G205" i="9"/>
  <c r="E205" i="9" s="1"/>
  <c r="B205" i="9" s="1"/>
  <c r="G201" i="9"/>
  <c r="E201" i="9" s="1"/>
  <c r="B201" i="9" s="1"/>
  <c r="G197" i="9"/>
  <c r="E197" i="9" s="1"/>
  <c r="B197" i="9" s="1"/>
  <c r="G193" i="9"/>
  <c r="E193" i="9" s="1"/>
  <c r="B193" i="9" s="1"/>
  <c r="G192" i="9"/>
  <c r="E192" i="9" s="1"/>
  <c r="G188" i="9"/>
  <c r="E188" i="9" s="1"/>
  <c r="B188" i="9" s="1"/>
  <c r="G165" i="9"/>
  <c r="G164" i="9"/>
  <c r="E164" i="9" s="1"/>
  <c r="B164" i="9" s="1"/>
  <c r="G163" i="9"/>
  <c r="E163" i="9" s="1"/>
  <c r="B163" i="9" s="1"/>
  <c r="G162" i="9"/>
  <c r="E162" i="9" s="1"/>
  <c r="B162" i="9" s="1"/>
  <c r="G161" i="9"/>
  <c r="E161" i="9" s="1"/>
  <c r="B161" i="9" s="1"/>
  <c r="G206" i="9"/>
  <c r="E206" i="9" s="1"/>
  <c r="B206" i="9" s="1"/>
  <c r="G202" i="9"/>
  <c r="E202" i="9" s="1"/>
  <c r="B202" i="9" s="1"/>
  <c r="G198" i="9"/>
  <c r="E198" i="9" s="1"/>
  <c r="B198" i="9" s="1"/>
  <c r="G194" i="9"/>
  <c r="E194" i="9" s="1"/>
  <c r="B194" i="9" s="1"/>
  <c r="G189" i="9"/>
  <c r="E189" i="9" s="1"/>
  <c r="B189" i="9" s="1"/>
  <c r="I10" i="9"/>
  <c r="E290" i="9"/>
  <c r="B290" i="9" s="1"/>
  <c r="D42" i="8"/>
  <c r="B295" i="9"/>
  <c r="E298" i="4" l="1"/>
  <c r="D293" i="1" s="1"/>
  <c r="H311" i="9"/>
  <c r="D1183" i="1"/>
  <c r="D1167" i="1"/>
  <c r="G1167" i="1" s="1"/>
  <c r="E176" i="5"/>
  <c r="E175" i="5" s="1"/>
  <c r="D1152" i="1" s="1"/>
  <c r="E310" i="9"/>
  <c r="B310" i="9" s="1"/>
  <c r="H1167" i="1"/>
  <c r="G1168" i="1"/>
  <c r="H1168" i="1"/>
  <c r="H1112" i="1"/>
  <c r="G1097" i="1"/>
  <c r="H1097" i="1"/>
  <c r="G1066" i="1"/>
  <c r="G1048" i="1"/>
  <c r="H1048" i="1"/>
  <c r="D1214" i="1"/>
  <c r="G1223" i="1"/>
  <c r="H1223" i="1"/>
  <c r="H1501" i="1"/>
  <c r="G1501" i="1"/>
  <c r="H29" i="3"/>
  <c r="C1436" i="1"/>
  <c r="H1216" i="1"/>
  <c r="G1216" i="1"/>
  <c r="H1013" i="1"/>
  <c r="G1013" i="1"/>
  <c r="E7" i="5"/>
  <c r="F7" i="5" s="1"/>
  <c r="F12" i="5"/>
  <c r="G990" i="1"/>
  <c r="G645" i="1"/>
  <c r="H645" i="1"/>
  <c r="G637" i="1"/>
  <c r="H637" i="1"/>
  <c r="F643" i="4"/>
  <c r="H173" i="1"/>
  <c r="G173" i="1"/>
  <c r="G130" i="1"/>
  <c r="H130" i="1"/>
  <c r="G108" i="1"/>
  <c r="H108" i="1"/>
  <c r="F141" i="6"/>
  <c r="H28" i="3"/>
  <c r="C1435" i="1"/>
  <c r="B316" i="9"/>
  <c r="E315" i="9"/>
  <c r="I10" i="3" s="1"/>
  <c r="D1435" i="1"/>
  <c r="I28" i="3"/>
  <c r="K1451" i="9"/>
  <c r="G314" i="9"/>
  <c r="E314" i="9" s="1"/>
  <c r="B314" i="9" s="1"/>
  <c r="I34" i="3"/>
  <c r="C1517" i="1"/>
  <c r="B192" i="9"/>
  <c r="F238" i="5"/>
  <c r="D237" i="5"/>
  <c r="C1215" i="1"/>
  <c r="F351" i="4"/>
  <c r="D350" i="4"/>
  <c r="C346" i="1"/>
  <c r="F529" i="4"/>
  <c r="D528" i="4"/>
  <c r="C523" i="1"/>
  <c r="F196" i="4"/>
  <c r="C192" i="1"/>
  <c r="F263" i="4"/>
  <c r="C259" i="1"/>
  <c r="F6" i="4"/>
  <c r="H16" i="3"/>
  <c r="C2" i="1"/>
  <c r="F44" i="4"/>
  <c r="C40" i="1"/>
  <c r="F129" i="6"/>
  <c r="C1423" i="1"/>
  <c r="G318" i="9"/>
  <c r="E318" i="9" s="1"/>
  <c r="G308" i="9"/>
  <c r="E308" i="9" s="1"/>
  <c r="B308" i="9" s="1"/>
  <c r="D176" i="5"/>
  <c r="F177" i="5"/>
  <c r="C1154" i="1"/>
  <c r="F35" i="6"/>
  <c r="H25" i="3"/>
  <c r="C1329" i="1"/>
  <c r="F580" i="4"/>
  <c r="C574" i="1"/>
  <c r="D1436" i="1"/>
  <c r="I29" i="3"/>
  <c r="D68" i="5"/>
  <c r="F69" i="5"/>
  <c r="C1047" i="1"/>
  <c r="F299" i="4"/>
  <c r="D298" i="4"/>
  <c r="C294" i="1"/>
  <c r="F459" i="4"/>
  <c r="C453" i="1"/>
  <c r="F363" i="4"/>
  <c r="G3" i="1"/>
  <c r="H3" i="1"/>
  <c r="E165" i="9"/>
  <c r="B165" i="9" s="1"/>
  <c r="E166" i="9"/>
  <c r="B166" i="9" s="1"/>
  <c r="G313" i="9"/>
  <c r="E313" i="9" s="1"/>
  <c r="D1329" i="1"/>
  <c r="I25" i="3"/>
  <c r="G311" i="9"/>
  <c r="F206" i="5"/>
  <c r="C1183" i="1"/>
  <c r="E68" i="5"/>
  <c r="D1065" i="1"/>
  <c r="F567" i="4"/>
  <c r="C561" i="1"/>
  <c r="F593" i="4"/>
  <c r="C587" i="1"/>
  <c r="E350" i="4"/>
  <c r="F163" i="4"/>
  <c r="C159" i="1"/>
  <c r="E151" i="4"/>
  <c r="D159" i="1"/>
  <c r="F215" i="4"/>
  <c r="C211" i="1"/>
  <c r="F124" i="4"/>
  <c r="C120" i="1"/>
  <c r="E412" i="4"/>
  <c r="D2" i="1"/>
  <c r="I16" i="3"/>
  <c r="D420" i="4"/>
  <c r="F421" i="4"/>
  <c r="C415" i="1"/>
  <c r="D6" i="5"/>
  <c r="H20" i="3"/>
  <c r="C985" i="1"/>
  <c r="F644" i="4"/>
  <c r="C638" i="1"/>
  <c r="G358" i="1"/>
  <c r="H358" i="1"/>
  <c r="H21" i="9"/>
  <c r="G21" i="9"/>
  <c r="D151" i="4"/>
  <c r="F152" i="4"/>
  <c r="C148" i="1"/>
  <c r="E635" i="4"/>
  <c r="D629" i="1" s="1"/>
  <c r="D414" i="1"/>
  <c r="E311" i="9" l="1"/>
  <c r="B311" i="9" s="1"/>
  <c r="H19" i="9"/>
  <c r="E19" i="9" s="1"/>
  <c r="B19" i="9" s="1"/>
  <c r="D1153" i="1"/>
  <c r="I22" i="3"/>
  <c r="I20" i="3"/>
  <c r="D985" i="1"/>
  <c r="H17" i="3"/>
  <c r="D289" i="4"/>
  <c r="F151" i="4"/>
  <c r="C147" i="1"/>
  <c r="E289" i="4"/>
  <c r="D147" i="1"/>
  <c r="I17" i="3"/>
  <c r="G587" i="1"/>
  <c r="H587" i="1"/>
  <c r="G1065" i="1"/>
  <c r="H1065" i="1"/>
  <c r="D407" i="4"/>
  <c r="F298" i="4"/>
  <c r="C293" i="1"/>
  <c r="E21" i="9"/>
  <c r="G638" i="1"/>
  <c r="H638" i="1"/>
  <c r="D635" i="4"/>
  <c r="F420" i="4"/>
  <c r="C414" i="1"/>
  <c r="G211" i="1"/>
  <c r="H211" i="1"/>
  <c r="G159" i="1"/>
  <c r="H159" i="1"/>
  <c r="E6" i="5"/>
  <c r="G285" i="9" s="1"/>
  <c r="E285" i="9" s="1"/>
  <c r="B285" i="9" s="1"/>
  <c r="D1046" i="1"/>
  <c r="I21" i="3"/>
  <c r="G453" i="1"/>
  <c r="H453" i="1"/>
  <c r="G1329" i="1"/>
  <c r="H1329" i="1"/>
  <c r="H9" i="3"/>
  <c r="G1423" i="1"/>
  <c r="H1423" i="1"/>
  <c r="D412" i="4"/>
  <c r="G192" i="1"/>
  <c r="H192" i="1"/>
  <c r="G1215" i="1"/>
  <c r="H1215" i="1"/>
  <c r="G148" i="1"/>
  <c r="H148" i="1"/>
  <c r="C984" i="1"/>
  <c r="E639" i="4"/>
  <c r="D407" i="1"/>
  <c r="G561" i="1"/>
  <c r="H561" i="1"/>
  <c r="G1183" i="1"/>
  <c r="H1183" i="1"/>
  <c r="G1047" i="1"/>
  <c r="H1047" i="1"/>
  <c r="G1436" i="1"/>
  <c r="H1436" i="1"/>
  <c r="F176" i="5"/>
  <c r="H22" i="3"/>
  <c r="D175" i="5"/>
  <c r="G278" i="9" s="1"/>
  <c r="C1153" i="1"/>
  <c r="G2" i="1"/>
  <c r="H2" i="1"/>
  <c r="G346" i="1"/>
  <c r="H346" i="1"/>
  <c r="F237" i="5"/>
  <c r="H23" i="3"/>
  <c r="C1214" i="1"/>
  <c r="H1517" i="1"/>
  <c r="G1517" i="1"/>
  <c r="H11" i="3"/>
  <c r="G1435" i="1"/>
  <c r="H1435" i="1"/>
  <c r="G985" i="1"/>
  <c r="H985" i="1"/>
  <c r="G415" i="1"/>
  <c r="H415" i="1"/>
  <c r="G120" i="1"/>
  <c r="H120" i="1"/>
  <c r="E408" i="4"/>
  <c r="D403" i="1" s="1"/>
  <c r="D345" i="1"/>
  <c r="E407" i="4"/>
  <c r="D402" i="1" s="1"/>
  <c r="E312" i="9"/>
  <c r="B313" i="9"/>
  <c r="G294" i="1"/>
  <c r="H294" i="1"/>
  <c r="G574" i="1"/>
  <c r="H574" i="1"/>
  <c r="G259" i="1"/>
  <c r="H259" i="1"/>
  <c r="G523" i="1"/>
  <c r="H523" i="1"/>
  <c r="D408" i="4"/>
  <c r="F350" i="4"/>
  <c r="C345" i="1"/>
  <c r="F68" i="5"/>
  <c r="H21" i="3"/>
  <c r="C1046" i="1"/>
  <c r="G1154" i="1"/>
  <c r="H1154" i="1"/>
  <c r="E317" i="9"/>
  <c r="B318" i="9"/>
  <c r="G40" i="1"/>
  <c r="H40" i="1"/>
  <c r="F528" i="4"/>
  <c r="D636" i="4"/>
  <c r="C522" i="1"/>
  <c r="F6" i="5" l="1"/>
  <c r="G522" i="1"/>
  <c r="H522" i="1"/>
  <c r="G345" i="1"/>
  <c r="H345" i="1"/>
  <c r="G1214" i="1"/>
  <c r="H1214" i="1"/>
  <c r="G1153" i="1"/>
  <c r="H1153" i="1"/>
  <c r="K3" i="9"/>
  <c r="I9" i="3"/>
  <c r="G414" i="1"/>
  <c r="H414" i="1"/>
  <c r="F407" i="4"/>
  <c r="C402" i="1"/>
  <c r="G147" i="1"/>
  <c r="H147" i="1"/>
  <c r="F636" i="4"/>
  <c r="C630" i="1"/>
  <c r="D639" i="4"/>
  <c r="D414" i="4"/>
  <c r="F412" i="4"/>
  <c r="C407" i="1"/>
  <c r="B21" i="9"/>
  <c r="G1046" i="1"/>
  <c r="H1046" i="1"/>
  <c r="N3" i="9"/>
  <c r="I11" i="3"/>
  <c r="F175" i="5"/>
  <c r="C1152" i="1"/>
  <c r="F408" i="4"/>
  <c r="C403" i="1"/>
  <c r="D633" i="1"/>
  <c r="F635" i="4"/>
  <c r="C629" i="1"/>
  <c r="G293" i="1"/>
  <c r="H293" i="1"/>
  <c r="D291" i="4"/>
  <c r="F289" i="4"/>
  <c r="D413" i="4"/>
  <c r="C285" i="1"/>
  <c r="D290" i="4"/>
  <c r="H278" i="9"/>
  <c r="E278" i="9" s="1"/>
  <c r="D984" i="1"/>
  <c r="H984" i="1" s="1"/>
  <c r="E291" i="4"/>
  <c r="D287" i="1" s="1"/>
  <c r="E413" i="4"/>
  <c r="D285" i="1"/>
  <c r="E290" i="4"/>
  <c r="D286" i="1" s="1"/>
  <c r="G984" i="1" l="1"/>
  <c r="G403" i="1"/>
  <c r="H403" i="1"/>
  <c r="E277" i="9"/>
  <c r="B278" i="9"/>
  <c r="F290" i="4"/>
  <c r="C286" i="1"/>
  <c r="F291" i="4"/>
  <c r="C287" i="1"/>
  <c r="D641" i="4"/>
  <c r="F639" i="4"/>
  <c r="C633" i="1"/>
  <c r="G629" i="1"/>
  <c r="H629" i="1"/>
  <c r="E640" i="4"/>
  <c r="E415" i="4"/>
  <c r="D410" i="1" s="1"/>
  <c r="D408" i="1"/>
  <c r="E414" i="4"/>
  <c r="D409" i="1" s="1"/>
  <c r="G1152" i="1"/>
  <c r="H1152" i="1"/>
  <c r="G407" i="1"/>
  <c r="H407" i="1"/>
  <c r="G630" i="1"/>
  <c r="H630" i="1"/>
  <c r="G402" i="1"/>
  <c r="H402" i="1"/>
  <c r="H8" i="3"/>
  <c r="G285" i="1"/>
  <c r="H285" i="1"/>
  <c r="D415" i="4"/>
  <c r="F413" i="4"/>
  <c r="D640" i="4"/>
  <c r="C408" i="1"/>
  <c r="F414" i="4"/>
  <c r="C409" i="1"/>
  <c r="F415" i="4" l="1"/>
  <c r="C410" i="1"/>
  <c r="F641" i="4"/>
  <c r="D645" i="4"/>
  <c r="C635" i="1"/>
  <c r="D642" i="4"/>
  <c r="F640" i="4"/>
  <c r="C634" i="1"/>
  <c r="G287" i="1"/>
  <c r="H287" i="1"/>
  <c r="M3" i="9"/>
  <c r="I8" i="3"/>
  <c r="E642" i="4"/>
  <c r="D634" i="1"/>
  <c r="E641" i="4"/>
  <c r="G408" i="1"/>
  <c r="H408" i="1"/>
  <c r="G286" i="1"/>
  <c r="H286" i="1"/>
  <c r="G409" i="1"/>
  <c r="H409" i="1"/>
  <c r="G633" i="1"/>
  <c r="H633" i="1"/>
  <c r="G634" i="1" l="1"/>
  <c r="H634" i="1"/>
  <c r="H18" i="3"/>
  <c r="C639" i="1"/>
  <c r="E645" i="4"/>
  <c r="F645" i="4" s="1"/>
  <c r="D635" i="1"/>
  <c r="H635" i="1" s="1"/>
  <c r="D646" i="4"/>
  <c r="F642" i="4"/>
  <c r="C636" i="1"/>
  <c r="G410" i="1"/>
  <c r="H410" i="1"/>
  <c r="E646" i="4"/>
  <c r="D636" i="1"/>
  <c r="G635" i="1" l="1"/>
  <c r="H19" i="3"/>
  <c r="F646" i="4"/>
  <c r="C640" i="1"/>
  <c r="I19" i="3"/>
  <c r="D640" i="1"/>
  <c r="G636" i="1"/>
  <c r="H636" i="1"/>
  <c r="I18" i="3"/>
  <c r="D639" i="1"/>
  <c r="H7" i="3" s="1"/>
  <c r="G276" i="9"/>
  <c r="E276" i="9" s="1"/>
  <c r="B276" i="9" s="1"/>
  <c r="G639" i="1" l="1"/>
  <c r="H639" i="1"/>
  <c r="G640" i="1"/>
  <c r="H640" i="1"/>
  <c r="J3" i="9"/>
  <c r="G274" i="9" l="1"/>
  <c r="M272" i="9"/>
  <c r="L272" i="9"/>
  <c r="H274" i="9"/>
  <c r="H18" i="9"/>
  <c r="G18" i="9"/>
  <c r="J7" i="9"/>
  <c r="I12" i="9"/>
  <c r="J8" i="9"/>
  <c r="G15" i="9"/>
  <c r="I13" i="9"/>
  <c r="I8" i="9"/>
  <c r="M15" i="9"/>
  <c r="I9" i="9"/>
  <c r="H16" i="9"/>
  <c r="K8" i="9"/>
  <c r="J13" i="9"/>
  <c r="I7" i="9"/>
  <c r="K13" i="9"/>
  <c r="H17" i="9"/>
  <c r="K10" i="9"/>
  <c r="G16" i="9"/>
  <c r="I5" i="9"/>
  <c r="K11" i="9"/>
  <c r="J17" i="9"/>
  <c r="K6" i="9"/>
  <c r="J11" i="9"/>
  <c r="I17" i="9"/>
  <c r="K7" i="9"/>
  <c r="J12" i="9"/>
  <c r="J5" i="9"/>
  <c r="L16" i="9"/>
  <c r="K5" i="9"/>
  <c r="J10" i="9"/>
  <c r="M16" i="9"/>
  <c r="I6" i="9"/>
  <c r="K12" i="9"/>
  <c r="G17" i="9"/>
  <c r="J6" i="9"/>
  <c r="I11" i="9"/>
  <c r="J9" i="9"/>
  <c r="H15" i="9"/>
  <c r="K9" i="9"/>
  <c r="L15" i="9"/>
  <c r="E10" i="9" l="1"/>
  <c r="B10" i="9" s="1"/>
  <c r="F15" i="9"/>
  <c r="E6" i="9"/>
  <c r="B6" i="9" s="1"/>
  <c r="F16" i="9"/>
  <c r="E12" i="9"/>
  <c r="B12" i="9" s="1"/>
  <c r="E11" i="9"/>
  <c r="B11" i="9" s="1"/>
  <c r="F272" i="9"/>
  <c r="B272" i="9" s="1"/>
  <c r="E18" i="9"/>
  <c r="B18" i="9" s="1"/>
  <c r="E7" i="9"/>
  <c r="B7" i="9" s="1"/>
  <c r="E16" i="9"/>
  <c r="E5" i="9"/>
  <c r="E13" i="9"/>
  <c r="B13" i="9" s="1"/>
  <c r="F20" i="9"/>
  <c r="E8" i="9"/>
  <c r="B8" i="9" s="1"/>
  <c r="E9" i="9"/>
  <c r="B9" i="9" s="1"/>
  <c r="E15" i="9"/>
  <c r="E17" i="9"/>
  <c r="B17" i="9" s="1"/>
  <c r="E274" i="9"/>
  <c r="B16" i="9" l="1"/>
  <c r="F14" i="9"/>
  <c r="F3" i="9" s="1"/>
  <c r="B15" i="9"/>
  <c r="E14" i="9"/>
  <c r="B274" i="9"/>
  <c r="E20" i="9"/>
  <c r="I7" i="3" s="1"/>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<sst xmlns="http://schemas.openxmlformats.org/spreadsheetml/2006/main" count="4374" uniqueCount="3426">
  <si>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</si>
  <si>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</si>
  <si>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</si>
  <si>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</si>
  <si>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</si>
  <si>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</si>
  <si>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</si>
  <si>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</si>
  <si>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</si>
  <si>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</si>
  <si>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</si>
  <si>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</si>
  <si>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</si>
  <si>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</si>
  <si>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</si>
  <si>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</si>
  <si>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</si>
  <si>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</si>
  <si>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</si>
  <si>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</si>
  <si>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</si>
  <si>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</si>
  <si>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</si>
  <si>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</si>
  <si>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</si>
  <si>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</si>
  <si>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</si>
  <si>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</si>
  <si>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</si>
  <si>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</si>
  <si>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</si>
  <si>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ZA PRUŽANJE USLUGA U ZAJEDNICI OSIJEK</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</si>
  <si>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</si>
  <si>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</si>
  <si>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</si>
  <si>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</si>
  <si>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</si>
  <si>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</si>
  <si>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</si>
  <si>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</si>
  <si>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</si>
  <si>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</si>
  <si>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</si>
  <si>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</si>
  <si>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</si>
  <si>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</si>
  <si>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</si>
  <si>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</si>
  <si>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</si>
  <si>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7278 - CENTAR ZA PRUŽANJE USLUGA U ZAJEDNICI OSIJEK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</si>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</sst>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1893909.9400000002</v>
      </c>
      <c r="D2" s="6">
        <f>'PR-RAS'!E6</f>
        <v>2469250.8299999996</v>
      </c>
      <c r="E2" s="6">
        <v>0</v>
      </c>
      <c r="F2" s="6">
        <v>0</v>
      </c>
      <c r="G2" s="7">
        <f t="shared" ref="G2:G264" si="0">(B2/1000)*(C2*1+D2*2)</f>
        <v>6832.4115999999995</v>
      </c>
      <c r="H2" s="7">
        <f t="shared" ref="H2:H264" si="1">ABS(C2-ROUND(C2,0))+ABS(D2-ROUND(D2,0))</f>
        <v>0.23000000021420419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42198.080000000002</v>
      </c>
      <c r="E46" s="1">
        <v>0</v>
      </c>
      <c r="F46" s="1">
        <v>0</v>
      </c>
      <c r="G46" s="2">
        <f t="shared" si="0"/>
        <v>3797.8272000000002</v>
      </c>
      <c r="H46" s="2">
        <f t="shared" si="1"/>
        <v>8.000000000174623E-2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22198.080000000002</v>
      </c>
      <c r="E58" s="1">
        <v>0</v>
      </c>
      <c r="F58" s="1">
        <v>0</v>
      </c>
      <c r="G58" s="2">
        <f t="shared" si="0"/>
        <v>2530.5811200000003</v>
      </c>
      <c r="H58" s="2">
        <f t="shared" si="1"/>
        <v>8.000000000174623E-2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22198.080000000002</v>
      </c>
      <c r="E59" s="1">
        <v>0</v>
      </c>
      <c r="F59" s="1">
        <v>0</v>
      </c>
      <c r="G59" s="2">
        <f t="shared" si="0"/>
        <v>2574.9772800000005</v>
      </c>
      <c r="H59" s="2">
        <f t="shared" si="1"/>
        <v>8.000000000174623E-2</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20000</v>
      </c>
      <c r="E64" s="1">
        <v>0</v>
      </c>
      <c r="F64" s="1">
        <v>0</v>
      </c>
      <c r="G64" s="2">
        <f t="shared" si="0"/>
        <v>2520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20000</v>
      </c>
      <c r="E65" s="1">
        <v>0</v>
      </c>
      <c r="F65" s="1">
        <v>0</v>
      </c>
      <c r="G65" s="2">
        <f t="shared" si="0"/>
        <v>2560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1692.66</v>
      </c>
      <c r="D102" s="1">
        <f>'PR-RAS'!E106</f>
        <v>902.84</v>
      </c>
      <c r="E102" s="1">
        <v>0</v>
      </c>
      <c r="F102" s="1">
        <v>0</v>
      </c>
      <c r="G102" s="2">
        <f t="shared" si="0"/>
        <v>353.33234000000004</v>
      </c>
      <c r="H102" s="2">
        <f t="shared" si="1"/>
        <v>0.49999999999988631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1692.66</v>
      </c>
      <c r="D108" s="1">
        <f>'PR-RAS'!E112</f>
        <v>902.84</v>
      </c>
      <c r="E108" s="1">
        <v>0</v>
      </c>
      <c r="F108" s="1">
        <v>0</v>
      </c>
      <c r="G108" s="2">
        <f t="shared" si="0"/>
        <v>374.32238000000001</v>
      </c>
      <c r="H108" s="2">
        <f t="shared" si="1"/>
        <v>0.49999999999988631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1692.66</v>
      </c>
      <c r="D113" s="1">
        <f>'PR-RAS'!E117</f>
        <v>902.84</v>
      </c>
      <c r="E113" s="1">
        <v>0</v>
      </c>
      <c r="F113" s="1">
        <v>0</v>
      </c>
      <c r="G113" s="2">
        <f t="shared" si="0"/>
        <v>391.81408000000005</v>
      </c>
      <c r="H113" s="2">
        <f t="shared" si="1"/>
        <v>0.49999999999988631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7431.8899999999994</v>
      </c>
      <c r="D120" s="1">
        <f>'PR-RAS'!E124</f>
        <v>5613</v>
      </c>
      <c r="E120" s="1">
        <v>0</v>
      </c>
      <c r="F120" s="1">
        <v>0</v>
      </c>
      <c r="G120" s="2">
        <f t="shared" si="0"/>
        <v>2220.2889099999998</v>
      </c>
      <c r="H120" s="2">
        <f t="shared" si="1"/>
        <v>0.11000000000058208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3533.52</v>
      </c>
      <c r="D121" s="1">
        <f>'PR-RAS'!E125</f>
        <v>4423</v>
      </c>
      <c r="E121" s="1">
        <v>0</v>
      </c>
      <c r="F121" s="1">
        <v>0</v>
      </c>
      <c r="G121" s="2">
        <f t="shared" si="0"/>
        <v>1485.5424</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3533.52</v>
      </c>
      <c r="D123" s="1">
        <f>'PR-RAS'!E127</f>
        <v>4423</v>
      </c>
      <c r="E123" s="1">
        <v>0</v>
      </c>
      <c r="F123" s="1">
        <v>0</v>
      </c>
      <c r="G123" s="2">
        <f t="shared" si="0"/>
        <v>1510.30144</v>
      </c>
      <c r="H123" s="2">
        <f t="shared" si="1"/>
        <v>0.48000000000001819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3898.37</v>
      </c>
      <c r="D124" s="1">
        <f>'PR-RAS'!E128</f>
        <v>1190</v>
      </c>
      <c r="E124" s="1">
        <v>0</v>
      </c>
      <c r="F124" s="1">
        <v>0</v>
      </c>
      <c r="G124" s="2">
        <f t="shared" si="0"/>
        <v>772.23951</v>
      </c>
      <c r="H124" s="2">
        <f t="shared" si="1"/>
        <v>0.36999999999989086</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3898.37</v>
      </c>
      <c r="D125" s="1">
        <f>'PR-RAS'!E129</f>
        <v>1190</v>
      </c>
      <c r="E125" s="1">
        <v>0</v>
      </c>
      <c r="F125" s="1">
        <v>0</v>
      </c>
      <c r="G125" s="2">
        <f t="shared" si="0"/>
        <v>778.51787999999999</v>
      </c>
      <c r="H125" s="2">
        <f t="shared" si="1"/>
        <v>0.36999999999989086</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1884785.3900000001</v>
      </c>
      <c r="D129" s="1">
        <f>'PR-RAS'!E133</f>
        <v>2420536.9099999997</v>
      </c>
      <c r="E129" s="1">
        <v>0</v>
      </c>
      <c r="F129" s="1">
        <v>0</v>
      </c>
      <c r="G129" s="2">
        <f t="shared" si="0"/>
        <v>860909.97887999995</v>
      </c>
      <c r="H129" s="2">
        <f t="shared" si="1"/>
        <v>0.48000000044703484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1884785.3900000001</v>
      </c>
      <c r="D130" s="1">
        <f>'PR-RAS'!E134</f>
        <v>2420536.9099999997</v>
      </c>
      <c r="E130" s="1">
        <v>0</v>
      </c>
      <c r="F130" s="1">
        <v>0</v>
      </c>
      <c r="G130" s="2">
        <f t="shared" si="0"/>
        <v>867635.83808999986</v>
      </c>
      <c r="H130" s="2">
        <f t="shared" si="1"/>
        <v>0.48000000044703484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1765128.87</v>
      </c>
      <c r="D131" s="1">
        <f>'PR-RAS'!E135</f>
        <v>2104288.8199999998</v>
      </c>
      <c r="E131" s="1">
        <v>0</v>
      </c>
      <c r="F131" s="1">
        <v>0</v>
      </c>
      <c r="G131" s="2">
        <f t="shared" si="0"/>
        <v>776581.84629999998</v>
      </c>
      <c r="H131" s="2">
        <f t="shared" si="1"/>
        <v>0.31000000005587935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119656.52</v>
      </c>
      <c r="D132" s="1">
        <f>'PR-RAS'!E136</f>
        <v>316248.09000000003</v>
      </c>
      <c r="E132" s="1">
        <v>0</v>
      </c>
      <c r="F132" s="1">
        <v>0</v>
      </c>
      <c r="G132" s="2">
        <f t="shared" si="0"/>
        <v>98532.003700000016</v>
      </c>
      <c r="H132" s="2">
        <f t="shared" si="1"/>
        <v>0.57000000002153683</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1795690.1599999997</v>
      </c>
      <c r="D147" s="1">
        <f>'PR-RAS'!E151</f>
        <v>2104378.8199999998</v>
      </c>
      <c r="E147" s="1">
        <v>0</v>
      </c>
      <c r="F147" s="1">
        <v>0</v>
      </c>
      <c r="G147" s="2">
        <f t="shared" si="0"/>
        <v>876649.37879999983</v>
      </c>
      <c r="H147" s="2">
        <f t="shared" si="1"/>
        <v>0.33999999985098839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1333185.2499999998</v>
      </c>
      <c r="D148" s="1">
        <f>'PR-RAS'!E152</f>
        <v>1641070.93</v>
      </c>
      <c r="E148" s="1">
        <v>0</v>
      </c>
      <c r="F148" s="1">
        <v>0</v>
      </c>
      <c r="G148" s="2">
        <f t="shared" si="0"/>
        <v>678453.08516999986</v>
      </c>
      <c r="H148" s="2">
        <f t="shared" si="1"/>
        <v>0.31999999983236194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1106531.8399999999</v>
      </c>
      <c r="D149" s="1">
        <f>'PR-RAS'!E153</f>
        <v>1365169.8599999999</v>
      </c>
      <c r="E149" s="1">
        <v>0</v>
      </c>
      <c r="F149" s="1">
        <v>0</v>
      </c>
      <c r="G149" s="2">
        <f t="shared" si="0"/>
        <v>567856.99087999994</v>
      </c>
      <c r="H149" s="2">
        <f t="shared" si="1"/>
        <v>0.30000000027939677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874800.77</v>
      </c>
      <c r="D150" s="1">
        <f>'PR-RAS'!E154</f>
        <v>1199845.93</v>
      </c>
      <c r="E150" s="1">
        <v>0</v>
      </c>
      <c r="F150" s="1">
        <v>0</v>
      </c>
      <c r="G150" s="2">
        <f t="shared" si="0"/>
        <v>487899.40186999994</v>
      </c>
      <c r="H150" s="2">
        <f t="shared" si="1"/>
        <v>0.30000000004656613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136.44999999999999</v>
      </c>
      <c r="D152" s="1">
        <f>'PR-RAS'!E156</f>
        <v>0</v>
      </c>
      <c r="E152" s="1">
        <v>0</v>
      </c>
      <c r="F152" s="1">
        <v>0</v>
      </c>
      <c r="G152" s="2">
        <f t="shared" si="0"/>
        <v>20.603949999999998</v>
      </c>
      <c r="H152" s="2">
        <f t="shared" si="1"/>
        <v>0.44999999999998863</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231594.62</v>
      </c>
      <c r="D153" s="1">
        <f>'PR-RAS'!E157</f>
        <v>165323.93</v>
      </c>
      <c r="E153" s="1">
        <v>0</v>
      </c>
      <c r="F153" s="1">
        <v>0</v>
      </c>
      <c r="G153" s="2">
        <f t="shared" si="0"/>
        <v>85460.85695999999</v>
      </c>
      <c r="H153" s="2">
        <f t="shared" si="1"/>
        <v>0.45000000001164153</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44041.43</v>
      </c>
      <c r="D154" s="1">
        <f>'PR-RAS'!E158</f>
        <v>50648.07</v>
      </c>
      <c r="E154" s="1">
        <v>0</v>
      </c>
      <c r="F154" s="1">
        <v>0</v>
      </c>
      <c r="G154" s="2">
        <f t="shared" si="0"/>
        <v>22236.648209999999</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182611.98</v>
      </c>
      <c r="D155" s="1">
        <f>'PR-RAS'!E159</f>
        <v>225253</v>
      </c>
      <c r="E155" s="1">
        <v>0</v>
      </c>
      <c r="F155" s="1">
        <v>0</v>
      </c>
      <c r="G155" s="2">
        <f t="shared" si="0"/>
        <v>97500.168919999996</v>
      </c>
      <c r="H155" s="2">
        <f t="shared" si="1"/>
        <v>1.9999999989522621E-2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182611.98</v>
      </c>
      <c r="D157" s="1">
        <f>'PR-RAS'!E161</f>
        <v>225253</v>
      </c>
      <c r="E157" s="1">
        <v>0</v>
      </c>
      <c r="F157" s="1">
        <v>0</v>
      </c>
      <c r="G157" s="2">
        <f t="shared" si="0"/>
        <v>98766.404880000002</v>
      </c>
      <c r="H157" s="2">
        <f t="shared" si="1"/>
        <v>1.9999999989522621E-2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444696.64</v>
      </c>
      <c r="D159" s="1">
        <f>'PR-RAS'!E163</f>
        <v>442553.68</v>
      </c>
      <c r="E159" s="1">
        <v>0</v>
      </c>
      <c r="F159" s="1">
        <v>0</v>
      </c>
      <c r="G159" s="2">
        <f t="shared" si="0"/>
        <v>210109.03200000001</v>
      </c>
      <c r="H159" s="2">
        <f t="shared" si="1"/>
        <v>0.67999999999301508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68822.53</v>
      </c>
      <c r="D160" s="1">
        <f>'PR-RAS'!E164</f>
        <v>37087.300000000003</v>
      </c>
      <c r="E160" s="1">
        <v>0</v>
      </c>
      <c r="F160" s="1">
        <v>0</v>
      </c>
      <c r="G160" s="2">
        <f t="shared" si="0"/>
        <v>22736.543670000003</v>
      </c>
      <c r="H160" s="2">
        <f t="shared" si="1"/>
        <v>0.77000000000407454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4900.34</v>
      </c>
      <c r="D161" s="1">
        <f>'PR-RAS'!E165</f>
        <v>6444.71</v>
      </c>
      <c r="E161" s="1">
        <v>0</v>
      </c>
      <c r="F161" s="1">
        <v>0</v>
      </c>
      <c r="G161" s="2">
        <f t="shared" si="0"/>
        <v>2846.3616000000002</v>
      </c>
      <c r="H161" s="2">
        <f t="shared" si="1"/>
        <v>0.63000000000010914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37003.81</v>
      </c>
      <c r="D162" s="1">
        <f>'PR-RAS'!E166</f>
        <v>29693.84</v>
      </c>
      <c r="E162" s="1">
        <v>0</v>
      </c>
      <c r="F162" s="1">
        <v>0</v>
      </c>
      <c r="G162" s="2">
        <f t="shared" si="0"/>
        <v>15519.02989</v>
      </c>
      <c r="H162" s="2">
        <f t="shared" si="1"/>
        <v>0.35000000000218279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26918.38</v>
      </c>
      <c r="D163" s="1">
        <f>'PR-RAS'!E167</f>
        <v>948.75</v>
      </c>
      <c r="E163" s="1">
        <v>0</v>
      </c>
      <c r="F163" s="1">
        <v>0</v>
      </c>
      <c r="G163" s="2">
        <f t="shared" si="0"/>
        <v>4668.17256</v>
      </c>
      <c r="H163" s="2">
        <f t="shared" si="1"/>
        <v>0.63000000000101863</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298445.26</v>
      </c>
      <c r="D165" s="1">
        <f>'PR-RAS'!E169</f>
        <v>319283.21999999997</v>
      </c>
      <c r="E165" s="1">
        <v>0</v>
      </c>
      <c r="F165" s="1">
        <v>0</v>
      </c>
      <c r="G165" s="2">
        <f t="shared" si="0"/>
        <v>153669.91879999998</v>
      </c>
      <c r="H165" s="2">
        <f t="shared" si="1"/>
        <v>0.47999999998137355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21082.87</v>
      </c>
      <c r="D166" s="1">
        <f>'PR-RAS'!E170</f>
        <v>19707.52</v>
      </c>
      <c r="E166" s="1">
        <v>0</v>
      </c>
      <c r="F166" s="1">
        <v>0</v>
      </c>
      <c r="G166" s="2">
        <f t="shared" si="0"/>
        <v>9982.1551500000005</v>
      </c>
      <c r="H166" s="2">
        <f t="shared" si="1"/>
        <v>0.61000000000058208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123391.32</v>
      </c>
      <c r="D167" s="1">
        <f>'PR-RAS'!E171</f>
        <v>143410.93</v>
      </c>
      <c r="E167" s="1">
        <v>0</v>
      </c>
      <c r="F167" s="1">
        <v>0</v>
      </c>
      <c r="G167" s="2">
        <f t="shared" si="0"/>
        <v>68095.387880000009</v>
      </c>
      <c r="H167" s="2">
        <f t="shared" si="1"/>
        <v>0.39000000001396984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79921.94</v>
      </c>
      <c r="D168" s="1">
        <f>'PR-RAS'!E172</f>
        <v>70664.600000000006</v>
      </c>
      <c r="E168" s="1">
        <v>0</v>
      </c>
      <c r="F168" s="1">
        <v>0</v>
      </c>
      <c r="G168" s="2">
        <f t="shared" si="0"/>
        <v>36948.940380000007</v>
      </c>
      <c r="H168" s="2">
        <f t="shared" si="1"/>
        <v>0.45999999999185093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39672.769999999997</v>
      </c>
      <c r="D169" s="1">
        <f>'PR-RAS'!E173</f>
        <v>45724.46</v>
      </c>
      <c r="E169" s="1">
        <v>0</v>
      </c>
      <c r="F169" s="1">
        <v>0</v>
      </c>
      <c r="G169" s="2">
        <f t="shared" si="0"/>
        <v>22028.443920000002</v>
      </c>
      <c r="H169" s="2">
        <f t="shared" si="1"/>
        <v>0.69000000000232831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29102.86</v>
      </c>
      <c r="D170" s="1">
        <f>'PR-RAS'!E174</f>
        <v>38708.730000000003</v>
      </c>
      <c r="E170" s="1">
        <v>0</v>
      </c>
      <c r="F170" s="1">
        <v>0</v>
      </c>
      <c r="G170" s="2">
        <f t="shared" si="0"/>
        <v>18001.934080000003</v>
      </c>
      <c r="H170" s="2">
        <f t="shared" si="1"/>
        <v>0.4099999999962165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5273.5</v>
      </c>
      <c r="D172" s="1">
        <f>'PR-RAS'!E176</f>
        <v>1066.98</v>
      </c>
      <c r="E172" s="1">
        <v>0</v>
      </c>
      <c r="F172" s="1">
        <v>0</v>
      </c>
      <c r="G172" s="2">
        <f t="shared" si="0"/>
        <v>1266.6756600000001</v>
      </c>
      <c r="H172" s="2">
        <f t="shared" si="1"/>
        <v>0.51999999999998181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71137.87000000001</v>
      </c>
      <c r="D173" s="1">
        <f>'PR-RAS'!E177</f>
        <v>78219.09</v>
      </c>
      <c r="E173" s="1">
        <v>0</v>
      </c>
      <c r="F173" s="1">
        <v>0</v>
      </c>
      <c r="G173" s="2">
        <f t="shared" si="0"/>
        <v>39143.080599999994</v>
      </c>
      <c r="H173" s="2">
        <f t="shared" si="1"/>
        <v>0.21999999998661224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8359.41</v>
      </c>
      <c r="D174" s="1">
        <f>'PR-RAS'!E178</f>
        <v>8534.11</v>
      </c>
      <c r="E174" s="1">
        <v>0</v>
      </c>
      <c r="F174" s="1">
        <v>0</v>
      </c>
      <c r="G174" s="2">
        <f t="shared" si="0"/>
        <v>4398.9799899999998</v>
      </c>
      <c r="H174" s="2">
        <f t="shared" si="1"/>
        <v>0.52000000000043656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32852.5</v>
      </c>
      <c r="D175" s="1">
        <f>'PR-RAS'!E179</f>
        <v>32504.63</v>
      </c>
      <c r="E175" s="1">
        <v>0</v>
      </c>
      <c r="F175" s="1">
        <v>0</v>
      </c>
      <c r="G175" s="2">
        <f t="shared" si="0"/>
        <v>17027.946240000001</v>
      </c>
      <c r="H175" s="2">
        <f t="shared" si="1"/>
        <v>0.86999999999898137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127.44</v>
      </c>
      <c r="D176" s="1">
        <f>'PR-RAS'!E180</f>
        <v>63.72</v>
      </c>
      <c r="E176" s="1">
        <v>0</v>
      </c>
      <c r="F176" s="1">
        <v>0</v>
      </c>
      <c r="G176" s="2">
        <f t="shared" si="0"/>
        <v>44.603999999999999</v>
      </c>
      <c r="H176" s="2">
        <f t="shared" si="1"/>
        <v>0.71999999999999886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19212.64</v>
      </c>
      <c r="D177" s="1">
        <f>'PR-RAS'!E181</f>
        <v>19495.669999999998</v>
      </c>
      <c r="E177" s="1">
        <v>0</v>
      </c>
      <c r="F177" s="1">
        <v>0</v>
      </c>
      <c r="G177" s="2">
        <f t="shared" si="0"/>
        <v>10243.900479999998</v>
      </c>
      <c r="H177" s="2">
        <f t="shared" si="1"/>
        <v>0.69000000000232831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2592.12</v>
      </c>
      <c r="D179" s="1">
        <f>'PR-RAS'!E183</f>
        <v>5147.37</v>
      </c>
      <c r="E179" s="1">
        <v>0</v>
      </c>
      <c r="F179" s="1">
        <v>0</v>
      </c>
      <c r="G179" s="2">
        <f t="shared" si="0"/>
        <v>2293.8610800000001</v>
      </c>
      <c r="H179" s="2">
        <f t="shared" si="1"/>
        <v>0.48999999999978172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1483.37</v>
      </c>
      <c r="D180" s="1">
        <f>'PR-RAS'!E184</f>
        <v>0</v>
      </c>
      <c r="E180" s="1">
        <v>0</v>
      </c>
      <c r="F180" s="1">
        <v>0</v>
      </c>
      <c r="G180" s="2">
        <f t="shared" si="0"/>
        <v>265.52322999999996</v>
      </c>
      <c r="H180" s="2">
        <f t="shared" si="1"/>
        <v>0.36999999999989086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251.98</v>
      </c>
      <c r="D181" s="1">
        <f>'PR-RAS'!E185</f>
        <v>657.92</v>
      </c>
      <c r="E181" s="1">
        <v>0</v>
      </c>
      <c r="F181" s="1">
        <v>0</v>
      </c>
      <c r="G181" s="2">
        <f t="shared" si="0"/>
        <v>282.20759999999996</v>
      </c>
      <c r="H181" s="2">
        <f t="shared" si="1"/>
        <v>0.10000000000005116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6258.41</v>
      </c>
      <c r="D182" s="1">
        <f>'PR-RAS'!E186</f>
        <v>11815.67</v>
      </c>
      <c r="E182" s="1">
        <v>0</v>
      </c>
      <c r="F182" s="1">
        <v>0</v>
      </c>
      <c r="G182" s="2">
        <f t="shared" si="0"/>
        <v>5410.04475</v>
      </c>
      <c r="H182" s="2">
        <f t="shared" si="1"/>
        <v>0.73999999999978172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6290.98</v>
      </c>
      <c r="D184" s="1">
        <f>'PR-RAS'!E188</f>
        <v>7964.07</v>
      </c>
      <c r="E184" s="1">
        <v>0</v>
      </c>
      <c r="F184" s="1">
        <v>0</v>
      </c>
      <c r="G184" s="2">
        <f t="shared" si="0"/>
        <v>4066.0989599999998</v>
      </c>
      <c r="H184" s="2">
        <f t="shared" si="1"/>
        <v>9.0000000000145519E-2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815.2</v>
      </c>
      <c r="D185" s="1">
        <f>'PR-RAS'!E189</f>
        <v>776.8</v>
      </c>
      <c r="E185" s="1">
        <v>0</v>
      </c>
      <c r="F185" s="1">
        <v>0</v>
      </c>
      <c r="G185" s="2">
        <f t="shared" si="0"/>
        <v>435.85920000000004</v>
      </c>
      <c r="H185" s="2">
        <f t="shared" si="1"/>
        <v>0.40000000000009095</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2146.92</v>
      </c>
      <c r="D186" s="1">
        <f>'PR-RAS'!E190</f>
        <v>3147.55</v>
      </c>
      <c r="E186" s="1">
        <v>0</v>
      </c>
      <c r="F186" s="1">
        <v>0</v>
      </c>
      <c r="G186" s="2">
        <f t="shared" si="0"/>
        <v>1561.7737</v>
      </c>
      <c r="H186" s="2">
        <f t="shared" si="1"/>
        <v>0.52999999999974534</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3328.86</v>
      </c>
      <c r="D189" s="1">
        <f>'PR-RAS'!E193</f>
        <v>4039.72</v>
      </c>
      <c r="E189" s="1">
        <v>0</v>
      </c>
      <c r="F189" s="1">
        <v>0</v>
      </c>
      <c r="G189" s="2">
        <f t="shared" si="0"/>
        <v>2144.7603999999997</v>
      </c>
      <c r="H189" s="2">
        <f t="shared" si="1"/>
        <v>0.42000000000007276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361.62</v>
      </c>
      <c r="D192" s="1">
        <f>'PR-RAS'!E196</f>
        <v>420</v>
      </c>
      <c r="E192" s="1">
        <v>0</v>
      </c>
      <c r="F192" s="1">
        <v>0</v>
      </c>
      <c r="G192" s="2">
        <f t="shared" si="0"/>
        <v>229.50941999999998</v>
      </c>
      <c r="H192" s="2">
        <f t="shared" si="1"/>
        <v>0.37999999999999545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361.62</v>
      </c>
      <c r="D206" s="1">
        <f>'PR-RAS'!E210</f>
        <v>420</v>
      </c>
      <c r="E206" s="1">
        <v>0</v>
      </c>
      <c r="F206" s="1">
        <v>0</v>
      </c>
      <c r="G206" s="2">
        <f t="shared" si="0"/>
        <v>246.33209999999997</v>
      </c>
      <c r="H206" s="2">
        <f t="shared" si="1"/>
        <v>0.37999999999999545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361.62</v>
      </c>
      <c r="D207" s="1">
        <f>'PR-RAS'!E211</f>
        <v>420</v>
      </c>
      <c r="E207" s="1">
        <v>0</v>
      </c>
      <c r="F207" s="1">
        <v>0</v>
      </c>
      <c r="G207" s="2">
        <f t="shared" si="0"/>
        <v>247.53371999999996</v>
      </c>
      <c r="H207" s="2">
        <f t="shared" si="1"/>
        <v>0.37999999999999545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17446.650000000001</v>
      </c>
      <c r="D248" s="1">
        <f>'PR-RAS'!E252</f>
        <v>20334.21</v>
      </c>
      <c r="E248" s="1">
        <v>0</v>
      </c>
      <c r="F248" s="1">
        <v>0</v>
      </c>
      <c r="G248" s="2">
        <f t="shared" si="0"/>
        <v>14354.42229</v>
      </c>
      <c r="H248" s="2">
        <f t="shared" si="1"/>
        <v>0.55999999999767169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17446.650000000001</v>
      </c>
      <c r="D255" s="1">
        <f>'PR-RAS'!E259</f>
        <v>20334.21</v>
      </c>
      <c r="E255" s="1">
        <v>0</v>
      </c>
      <c r="F255" s="1">
        <v>0</v>
      </c>
      <c r="G255" s="2">
        <f t="shared" si="0"/>
        <v>14761.227779999999</v>
      </c>
      <c r="H255" s="2">
        <f t="shared" si="1"/>
        <v>0.55999999999767169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13419.01</v>
      </c>
      <c r="D256" s="1">
        <f>'PR-RAS'!E260</f>
        <v>14602.21</v>
      </c>
      <c r="E256" s="1">
        <v>0</v>
      </c>
      <c r="F256" s="1">
        <v>0</v>
      </c>
      <c r="G256" s="2">
        <f t="shared" si="0"/>
        <v>10868.97465</v>
      </c>
      <c r="H256" s="2">
        <f t="shared" si="1"/>
        <v>0.21999999999934516</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4027.64</v>
      </c>
      <c r="D257" s="1">
        <f>'PR-RAS'!E261</f>
        <v>5732</v>
      </c>
      <c r="E257" s="1">
        <v>0</v>
      </c>
      <c r="F257" s="1">
        <v>0</v>
      </c>
      <c r="G257" s="2">
        <f t="shared" si="0"/>
        <v>3965.8598400000001</v>
      </c>
      <c r="H257" s="2">
        <f t="shared" si="1"/>
        <v>0.36000000000012733</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1795690.1599999997</v>
      </c>
      <c r="D285" s="1">
        <f>'PR-RAS'!E289</f>
        <v>2104378.8199999998</v>
      </c>
      <c r="E285" s="1">
        <v>0</v>
      </c>
      <c r="F285" s="1">
        <v>0</v>
      </c>
      <c r="G285" s="2">
        <f t="shared" si="8"/>
        <v>1705263.1751999995</v>
      </c>
      <c r="H285" s="2">
        <f t="shared" si="9"/>
        <v>0.33999999985098839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98219.780000000494</v>
      </c>
      <c r="D286" s="1">
        <f>'PR-RAS'!E290</f>
        <v>364872.00999999978</v>
      </c>
      <c r="E286" s="1">
        <v>0</v>
      </c>
      <c r="F286" s="1">
        <v>0</v>
      </c>
      <c r="G286" s="2">
        <f t="shared" si="8"/>
        <v>235969.68299999999</v>
      </c>
      <c r="H286" s="2">
        <f t="shared" si="9"/>
        <v>0.22999999928288162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37861.879999999997</v>
      </c>
      <c r="D288" s="1">
        <f>'PR-RAS'!E292</f>
        <v>7435.71</v>
      </c>
      <c r="E288" s="1">
        <v>0</v>
      </c>
      <c r="F288" s="1">
        <v>0</v>
      </c>
      <c r="G288" s="2">
        <f t="shared" si="8"/>
        <v>15134.457099999998</v>
      </c>
      <c r="H288" s="2">
        <f t="shared" si="9"/>
        <v>0.41000000000258296</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902.84</v>
      </c>
      <c r="E290" s="1">
        <v>0</v>
      </c>
      <c r="F290" s="1">
        <v>0</v>
      </c>
      <c r="G290" s="2">
        <f t="shared" si="8"/>
        <v>521.84151999999995</v>
      </c>
      <c r="H290" s="2">
        <f t="shared" si="9"/>
        <v>0.15999999999996817</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200</v>
      </c>
      <c r="E293" s="1">
        <v>0</v>
      </c>
      <c r="F293" s="1">
        <v>0</v>
      </c>
      <c r="G293" s="2">
        <f t="shared" si="8"/>
        <v>116.8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200</v>
      </c>
      <c r="E306" s="1">
        <v>0</v>
      </c>
      <c r="F306" s="1">
        <v>0</v>
      </c>
      <c r="G306" s="2">
        <f t="shared" si="8"/>
        <v>122</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200</v>
      </c>
      <c r="E321" s="1">
        <v>0</v>
      </c>
      <c r="F321" s="1">
        <v>0</v>
      </c>
      <c r="G321" s="2">
        <f t="shared" si="8"/>
        <v>128</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200</v>
      </c>
      <c r="E322" s="1">
        <v>0</v>
      </c>
      <c r="F322" s="1">
        <v>0</v>
      </c>
      <c r="G322" s="2">
        <f t="shared" si="8"/>
        <v>128.4</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126953.29</v>
      </c>
      <c r="D345" s="1">
        <f>'PR-RAS'!E350</f>
        <v>316248.08999999997</v>
      </c>
      <c r="E345" s="1">
        <v>0</v>
      </c>
      <c r="F345" s="1">
        <v>0</v>
      </c>
      <c r="G345" s="2">
        <f t="shared" si="8"/>
        <v>261250.61767999997</v>
      </c>
      <c r="H345" s="2">
        <f t="shared" si="9"/>
        <v>0.37999999996100087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45100.84</v>
      </c>
      <c r="D358" s="1">
        <f>'PR-RAS'!E363</f>
        <v>51521.34</v>
      </c>
      <c r="E358" s="1">
        <v>0</v>
      </c>
      <c r="F358" s="1">
        <v>0</v>
      </c>
      <c r="G358" s="2">
        <f t="shared" si="8"/>
        <v>52887.236639999996</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5306.73</v>
      </c>
      <c r="D359" s="1">
        <f>'PR-RAS'!E364</f>
        <v>0</v>
      </c>
      <c r="E359" s="1">
        <v>0</v>
      </c>
      <c r="F359" s="1">
        <v>0</v>
      </c>
      <c r="G359" s="2">
        <f t="shared" si="8"/>
        <v>1899.8093399999998</v>
      </c>
      <c r="H359" s="2">
        <f t="shared" si="9"/>
        <v>0.27000000000043656</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5306.73</v>
      </c>
      <c r="D361" s="1">
        <f>'PR-RAS'!E366</f>
        <v>0</v>
      </c>
      <c r="E361" s="1">
        <v>0</v>
      </c>
      <c r="F361" s="1">
        <v>0</v>
      </c>
      <c r="G361" s="2">
        <f t="shared" si="8"/>
        <v>1910.4227999999998</v>
      </c>
      <c r="H361" s="2">
        <f t="shared" si="9"/>
        <v>0.27000000000043656</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7461.54</v>
      </c>
      <c r="D364" s="1">
        <f>'PR-RAS'!E369</f>
        <v>34108.75</v>
      </c>
      <c r="E364" s="1">
        <v>0</v>
      </c>
      <c r="F364" s="1">
        <v>0</v>
      </c>
      <c r="G364" s="2">
        <f t="shared" si="8"/>
        <v>27471.491519999996</v>
      </c>
      <c r="H364" s="2">
        <f t="shared" si="9"/>
        <v>0.71000000000003638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7461.54</v>
      </c>
      <c r="D371" s="1">
        <f>'PR-RAS'!E376</f>
        <v>34108.75</v>
      </c>
      <c r="E371" s="1">
        <v>0</v>
      </c>
      <c r="F371" s="1">
        <v>0</v>
      </c>
      <c r="G371" s="2">
        <f t="shared" si="8"/>
        <v>28001.244799999997</v>
      </c>
      <c r="H371" s="2">
        <f t="shared" si="9"/>
        <v>0.71000000000003638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32332.57</v>
      </c>
      <c r="D373" s="1">
        <f>'PR-RAS'!E378</f>
        <v>17412.59</v>
      </c>
      <c r="E373" s="1">
        <v>0</v>
      </c>
      <c r="F373" s="1">
        <v>0</v>
      </c>
      <c r="G373" s="2">
        <f t="shared" si="8"/>
        <v>24982.683000000001</v>
      </c>
      <c r="H373" s="2">
        <f t="shared" si="9"/>
        <v>0.84000000000014552</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32332.57</v>
      </c>
      <c r="D374" s="1">
        <f>'PR-RAS'!E379</f>
        <v>17412.59</v>
      </c>
      <c r="E374" s="1">
        <v>0</v>
      </c>
      <c r="F374" s="1">
        <v>0</v>
      </c>
      <c r="G374" s="2">
        <f t="shared" si="8"/>
        <v>25049.840749999999</v>
      </c>
      <c r="H374" s="2">
        <f t="shared" si="9"/>
        <v>0.84000000000014552</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81852.45</v>
      </c>
      <c r="D397" s="1">
        <f>'PR-RAS'!E402</f>
        <v>264726.75</v>
      </c>
      <c r="E397" s="1">
        <v>0</v>
      </c>
      <c r="F397" s="1">
        <v>0</v>
      </c>
      <c r="G397" s="2">
        <f t="shared" si="8"/>
        <v>242077.1562</v>
      </c>
      <c r="H397" s="2">
        <f t="shared" si="9"/>
        <v>0.69999999999708962</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66977.45</v>
      </c>
      <c r="D398" s="1">
        <f>'PR-RAS'!E403</f>
        <v>264726.75</v>
      </c>
      <c r="E398" s="1">
        <v>0</v>
      </c>
      <c r="F398" s="1">
        <v>0</v>
      </c>
      <c r="G398" s="2">
        <f t="shared" si="8"/>
        <v>236783.08715000001</v>
      </c>
      <c r="H398" s="2">
        <f t="shared" si="9"/>
        <v>0.69999999999708962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14875</v>
      </c>
      <c r="D399" s="1">
        <f>'PR-RAS'!E404</f>
        <v>0</v>
      </c>
      <c r="E399" s="1">
        <v>0</v>
      </c>
      <c r="F399" s="1">
        <v>0</v>
      </c>
      <c r="G399" s="2">
        <f t="shared" si="8"/>
        <v>5920.25</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126953.29</v>
      </c>
      <c r="D403" s="1">
        <f>'PR-RAS'!E408</f>
        <v>316048.08999999997</v>
      </c>
      <c r="E403" s="1">
        <v>0</v>
      </c>
      <c r="F403" s="1">
        <v>0</v>
      </c>
      <c r="G403" s="2">
        <f t="shared" si="8"/>
        <v>305137.88694</v>
      </c>
      <c r="H403" s="2">
        <f t="shared" si="9"/>
        <v>0.37999999996100087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1893909.9400000002</v>
      </c>
      <c r="D407" s="1">
        <f>'PR-RAS'!E412</f>
        <v>2469450.8299999996</v>
      </c>
      <c r="E407" s="1">
        <v>0</v>
      </c>
      <c r="F407" s="1">
        <v>0</v>
      </c>
      <c r="G407" s="2">
        <f t="shared" si="8"/>
        <v>2774121.5096</v>
      </c>
      <c r="H407" s="2">
        <f t="shared" si="9"/>
        <v>0.23000000021420419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1922643.4499999997</v>
      </c>
      <c r="D408" s="1">
        <f>'PR-RAS'!E413</f>
        <v>2420626.9099999997</v>
      </c>
      <c r="E408" s="1">
        <v>0</v>
      </c>
      <c r="F408" s="1">
        <v>0</v>
      </c>
      <c r="G408" s="2">
        <f t="shared" si="8"/>
        <v>2752906.1888899994</v>
      </c>
      <c r="H408" s="2">
        <f t="shared" si="9"/>
        <v>0.5400000000372529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48823.919999999925</v>
      </c>
      <c r="E409" s="1">
        <v>0</v>
      </c>
      <c r="F409" s="1">
        <v>0</v>
      </c>
      <c r="G409" s="2">
        <f t="shared" si="8"/>
        <v>39840.318719999937</v>
      </c>
      <c r="H409" s="2">
        <f t="shared" si="9"/>
        <v>8.0000000074505806E-2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28733.509999999544</v>
      </c>
      <c r="D410" s="1">
        <f>'PR-RAS'!E415</f>
        <v>0</v>
      </c>
      <c r="E410" s="1">
        <v>0</v>
      </c>
      <c r="F410" s="1">
        <v>0</v>
      </c>
      <c r="G410" s="2">
        <f t="shared" si="8"/>
        <v>11752.005589999813</v>
      </c>
      <c r="H410" s="2">
        <f t="shared" si="9"/>
        <v>0.49000000045634806</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37861.879999999997</v>
      </c>
      <c r="D411" s="1">
        <f>'PR-RAS'!E416</f>
        <v>7435.71</v>
      </c>
      <c r="E411" s="1">
        <v>0</v>
      </c>
      <c r="F411" s="1">
        <v>0</v>
      </c>
      <c r="G411" s="2">
        <f t="shared" si="8"/>
        <v>21620.652999999998</v>
      </c>
      <c r="H411" s="2">
        <f t="shared" si="9"/>
        <v>0.41000000000258296</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902.84</v>
      </c>
      <c r="E413" s="1">
        <v>0</v>
      </c>
      <c r="F413" s="1">
        <v>0</v>
      </c>
      <c r="G413" s="2">
        <f t="shared" si="8"/>
        <v>743.94015999999999</v>
      </c>
      <c r="H413" s="2">
        <f t="shared" si="9"/>
        <v>0.15999999999996817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1893909.9400000002</v>
      </c>
      <c r="D633" s="1">
        <f>'PR-RAS'!E639</f>
        <v>2469450.8299999996</v>
      </c>
      <c r="E633" s="1">
        <v>0</v>
      </c>
      <c r="F633" s="1">
        <v>0</v>
      </c>
      <c r="G633" s="2">
        <f t="shared" si="10"/>
        <v>4318336.9311999995</v>
      </c>
      <c r="H633" s="2">
        <f t="shared" si="11"/>
        <v>0.23000000021420419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1922643.4499999997</v>
      </c>
      <c r="D634" s="1">
        <f>'PR-RAS'!E640</f>
        <v>2420626.9099999997</v>
      </c>
      <c r="E634" s="1">
        <v>0</v>
      </c>
      <c r="F634" s="1">
        <v>0</v>
      </c>
      <c r="G634" s="2">
        <f t="shared" si="10"/>
        <v>4281546.9719099998</v>
      </c>
      <c r="H634" s="2">
        <f t="shared" si="11"/>
        <v>0.5400000000372529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48823.919999999925</v>
      </c>
      <c r="E635" s="1">
        <v>0</v>
      </c>
      <c r="F635" s="1">
        <v>0</v>
      </c>
      <c r="G635" s="2">
        <f t="shared" si="10"/>
        <v>61908.730559999909</v>
      </c>
      <c r="H635" s="2">
        <f t="shared" si="11"/>
        <v>8.0000000074505806E-2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28733.509999999544</v>
      </c>
      <c r="D636" s="1">
        <f>'PR-RAS'!E642</f>
        <v>0</v>
      </c>
      <c r="E636" s="1">
        <v>0</v>
      </c>
      <c r="F636" s="1">
        <v>0</v>
      </c>
      <c r="G636" s="2">
        <f t="shared" si="10"/>
        <v>18245.778849999711</v>
      </c>
      <c r="H636" s="2">
        <f t="shared" si="11"/>
        <v>0.49000000045634806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37861.879999999997</v>
      </c>
      <c r="D637" s="1">
        <f>'PR-RAS'!E643</f>
        <v>7435.71</v>
      </c>
      <c r="E637" s="1">
        <v>0</v>
      </c>
      <c r="F637" s="1">
        <v>0</v>
      </c>
      <c r="G637" s="2">
        <f t="shared" si="10"/>
        <v>33538.378799999999</v>
      </c>
      <c r="H637" s="2">
        <f t="shared" si="11"/>
        <v>0.41000000000258296</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9128.3700000004537</v>
      </c>
      <c r="D639" s="1">
        <f>'PR-RAS'!E645</f>
        <v>56259.629999999925</v>
      </c>
      <c r="E639" s="1">
        <v>0</v>
      </c>
      <c r="F639" s="1">
        <v>0</v>
      </c>
      <c r="G639" s="2">
        <f t="shared" si="10"/>
        <v>77611.187940000193</v>
      </c>
      <c r="H639" s="2">
        <f t="shared" si="11"/>
        <v>0.74000000052910764</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117379.22</v>
      </c>
      <c r="D641" s="1">
        <f>'PR-RAS'!E647</f>
        <v>151477.96</v>
      </c>
      <c r="E641" s="1">
        <v>0</v>
      </c>
      <c r="F641" s="1">
        <v>0</v>
      </c>
      <c r="G641" s="2">
        <f t="shared" si="10"/>
        <v>269014.48960000003</v>
      </c>
      <c r="H641" s="2">
        <f t="shared" si="11"/>
        <v>0.26000000000931323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41366.57</v>
      </c>
      <c r="D642" s="1">
        <f>'PR-RAS'!E649</f>
        <v>9295.0300000000007</v>
      </c>
      <c r="E642" s="1">
        <v>0</v>
      </c>
      <c r="F642" s="1">
        <v>0</v>
      </c>
      <c r="G642" s="2">
        <f t="shared" si="10"/>
        <v>38432.199830000005</v>
      </c>
      <c r="H642" s="2">
        <f t="shared" si="11"/>
        <v>0.46000000000094587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1485142.38</v>
      </c>
      <c r="D643" s="1">
        <f>'PR-RAS'!E650</f>
        <v>2113878.7400000002</v>
      </c>
      <c r="E643" s="1">
        <v>0</v>
      </c>
      <c r="F643" s="1">
        <v>0</v>
      </c>
      <c r="G643" s="2">
        <f t="shared" si="10"/>
        <v>3667681.7101200004</v>
      </c>
      <c r="H643" s="2">
        <f t="shared" si="11"/>
        <v>0.63999999966472387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1517213.92</v>
      </c>
      <c r="D644" s="1">
        <f>'PR-RAS'!E651</f>
        <v>2066912.93</v>
      </c>
      <c r="E644" s="1">
        <v>0</v>
      </c>
      <c r="F644" s="1">
        <v>0</v>
      </c>
      <c r="G644" s="2">
        <f t="shared" si="10"/>
        <v>3633618.5785399997</v>
      </c>
      <c r="H644" s="2">
        <f t="shared" si="11"/>
        <v>0.15000000013969839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9295.0300000000279</v>
      </c>
      <c r="D645" s="1">
        <f>'PR-RAS'!E652</f>
        <v>56260.840000000084</v>
      </c>
      <c r="E645" s="1">
        <v>0</v>
      </c>
      <c r="F645" s="1">
        <v>0</v>
      </c>
      <c r="G645" s="2">
        <f t="shared" si="10"/>
        <v>78449.961240000135</v>
      </c>
      <c r="H645" s="2">
        <f t="shared" si="11"/>
        <v>0.18999999994412065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53</v>
      </c>
      <c r="D647" s="1">
        <f>'PR-RAS'!E654</f>
        <v>57</v>
      </c>
      <c r="E647" s="1">
        <v>0</v>
      </c>
      <c r="F647" s="1">
        <v>0</v>
      </c>
      <c r="G647" s="2">
        <f t="shared" si="10"/>
        <v>107.88200000000001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53</v>
      </c>
      <c r="D649" s="1">
        <f>'PR-RAS'!E656</f>
        <v>57</v>
      </c>
      <c r="E649" s="1">
        <v>0</v>
      </c>
      <c r="F649" s="1">
        <v>0</v>
      </c>
      <c r="G649" s="2">
        <f t="shared" si="10"/>
        <v>108.21600000000001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22198.080000000002</v>
      </c>
      <c r="E662" s="1">
        <v>0</v>
      </c>
      <c r="F662" s="1">
        <v>0</v>
      </c>
      <c r="G662" s="2">
        <f t="shared" si="10"/>
        <v>29345.861760000003</v>
      </c>
      <c r="H662" s="2">
        <f t="shared" si="11"/>
        <v>8.000000000174623E-2</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20000</v>
      </c>
      <c r="E669" s="1">
        <v>0</v>
      </c>
      <c r="F669" s="1">
        <v>0</v>
      </c>
      <c r="G669" s="2">
        <f t="shared" si="10"/>
        <v>26720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1692.66</v>
      </c>
      <c r="D703" s="1">
        <f>'PR-RAS'!E710</f>
        <v>902.84</v>
      </c>
      <c r="E703" s="1">
        <v>0</v>
      </c>
      <c r="F703" s="1">
        <v>0</v>
      </c>
      <c r="G703" s="2">
        <f t="shared" si="10"/>
        <v>2455.8346799999999</v>
      </c>
      <c r="H703" s="2">
        <f t="shared" si="11"/>
        <v>0.49999999999988631</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2207.81</v>
      </c>
      <c r="D709" s="1">
        <f>'PR-RAS'!E716</f>
        <v>4550.67</v>
      </c>
      <c r="E709" s="1">
        <v>0</v>
      </c>
      <c r="F709" s="1">
        <v>0</v>
      </c>
      <c r="G709" s="2">
        <f t="shared" si="10"/>
        <v>8006.8781999999992</v>
      </c>
      <c r="H709" s="2">
        <f t="shared" si="11"/>
        <v>0.51999999999998181</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491.46</v>
      </c>
      <c r="D710" s="1">
        <f>'PR-RAS'!E717</f>
        <v>1765.76</v>
      </c>
      <c r="E710" s="1">
        <v>0</v>
      </c>
      <c r="F710" s="1">
        <v>0</v>
      </c>
      <c r="G710" s="2">
        <f t="shared" si="10"/>
        <v>2852.2928199999997</v>
      </c>
      <c r="H710" s="2">
        <f t="shared" si="11"/>
        <v>0.69999999999998863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37003.81</v>
      </c>
      <c r="D711" s="1">
        <f>'PR-RAS'!E718</f>
        <v>29693.84</v>
      </c>
      <c r="E711" s="1">
        <v>0</v>
      </c>
      <c r="F711" s="1">
        <v>0</v>
      </c>
      <c r="G711" s="2">
        <f t="shared" si="10"/>
        <v>68437.957899999994</v>
      </c>
      <c r="H711" s="2">
        <f t="shared" si="11"/>
        <v>0.35000000000218279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2592.12</v>
      </c>
      <c r="D713" s="1">
        <f>'PR-RAS'!E720</f>
        <v>4503.3599999999997</v>
      </c>
      <c r="E713" s="1">
        <v>0</v>
      </c>
      <c r="F713" s="1">
        <v>0</v>
      </c>
      <c r="G713" s="2">
        <f t="shared" si="10"/>
        <v>8258.3740799999996</v>
      </c>
      <c r="H713" s="2">
        <f t="shared" si="11"/>
        <v>0.47999999999956344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815.2</v>
      </c>
      <c r="D718" s="1">
        <f>'PR-RAS'!E725</f>
        <v>776.8</v>
      </c>
      <c r="E718" s="1">
        <v>0</v>
      </c>
      <c r="F718" s="1">
        <v>0</v>
      </c>
      <c r="G718" s="2">
        <f t="shared" si="10"/>
        <v>1698.4296000000002</v>
      </c>
      <c r="H718" s="2">
        <f t="shared" si="11"/>
        <v>0.40000000000009095</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13419.01</v>
      </c>
      <c r="D809" s="1">
        <f>'PR-RAS'!E816</f>
        <v>14602.21</v>
      </c>
      <c r="E809" s="1">
        <v>0</v>
      </c>
      <c r="F809" s="1">
        <v>0</v>
      </c>
      <c r="G809" s="2">
        <f t="shared" si="10"/>
        <v>34439.731440000003</v>
      </c>
      <c r="H809" s="2">
        <f t="shared" si="11"/>
        <v>0.21999999999934516</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1142.6600000000001</v>
      </c>
      <c r="D817" s="1">
        <f>'PR-RAS'!E824</f>
        <v>2367</v>
      </c>
      <c r="E817" s="1">
        <v>0</v>
      </c>
      <c r="F817" s="1">
        <v>0</v>
      </c>
      <c r="G817" s="2">
        <f t="shared" si="18"/>
        <v>4795.3545599999998</v>
      </c>
      <c r="H817" s="2">
        <f t="shared" si="19"/>
        <v>0.33999999999991815</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2884.98</v>
      </c>
      <c r="D821" s="1">
        <f>'PR-RAS'!E828</f>
        <v>3365</v>
      </c>
      <c r="E821" s="1">
        <v>0</v>
      </c>
      <c r="F821" s="1">
        <v>0</v>
      </c>
      <c r="G821" s="2">
        <f t="shared" si="18"/>
        <v>7884.2835999999988</v>
      </c>
      <c r="H821" s="2">
        <f t="shared" si="19"/>
        <v>1.999999999998181E-2</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1743322.2799999998</v>
      </c>
      <c r="D984" s="6">
        <f>BILANCA!E6</f>
        <v>2075659.3099999998</v>
      </c>
      <c r="E984" s="6">
        <v>0</v>
      </c>
      <c r="F984" s="6">
        <v>0</v>
      </c>
      <c r="G984" s="7">
        <f t="shared" ref="G984:G1241" si="22">B984/1000*C984+B984/500*D984</f>
        <v>5894.6409000000003</v>
      </c>
      <c r="H984" s="7">
        <f t="shared" si="19"/>
        <v>0.58999999961815774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1609390.5299999998</v>
      </c>
      <c r="D985" s="1">
        <f>BILANCA!E7</f>
        <v>1867920.5099999998</v>
      </c>
      <c r="E985" s="1">
        <v>0</v>
      </c>
      <c r="F985" s="1">
        <v>0</v>
      </c>
      <c r="G985" s="2">
        <f t="shared" si="22"/>
        <v>10690.463099999999</v>
      </c>
      <c r="H985" s="2">
        <f t="shared" si="19"/>
        <v>0.96000000042840838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268197.43</v>
      </c>
      <c r="D986" s="1">
        <f>BILANCA!E8</f>
        <v>268197.43</v>
      </c>
      <c r="E986" s="1">
        <v>0</v>
      </c>
      <c r="F986" s="1">
        <v>0</v>
      </c>
      <c r="G986" s="2">
        <f t="shared" si="22"/>
        <v>2413.7768700000001</v>
      </c>
      <c r="H986" s="2">
        <f t="shared" si="19"/>
        <v>0.85999999998603016</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268161</v>
      </c>
      <c r="D987" s="1">
        <f>BILANCA!E9</f>
        <v>268161</v>
      </c>
      <c r="E987" s="1">
        <v>0</v>
      </c>
      <c r="F987" s="1">
        <v>0</v>
      </c>
      <c r="G987" s="2">
        <f t="shared" si="22"/>
        <v>3217.9319999999998</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660.31</v>
      </c>
      <c r="D988" s="1">
        <f>BILANCA!E10</f>
        <v>660.31</v>
      </c>
      <c r="E988" s="1">
        <v>0</v>
      </c>
      <c r="F988" s="1">
        <v>0</v>
      </c>
      <c r="G988" s="2">
        <f t="shared" si="22"/>
        <v>9.9046500000000002</v>
      </c>
      <c r="H988" s="2">
        <f t="shared" si="19"/>
        <v>0.61999999999989086</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623.88</v>
      </c>
      <c r="D989" s="1">
        <f>BILANCA!E11</f>
        <v>623.88</v>
      </c>
      <c r="E989" s="1">
        <v>0</v>
      </c>
      <c r="F989" s="1">
        <v>0</v>
      </c>
      <c r="G989" s="2">
        <f t="shared" si="22"/>
        <v>11.229839999999999</v>
      </c>
      <c r="H989" s="2">
        <f t="shared" si="19"/>
        <v>0.24000000000000909</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1341193.0999999999</v>
      </c>
      <c r="D990" s="1">
        <f>BILANCA!E12</f>
        <v>1599723.0799999998</v>
      </c>
      <c r="E990" s="1">
        <v>0</v>
      </c>
      <c r="F990" s="1">
        <v>0</v>
      </c>
      <c r="G990" s="2">
        <f t="shared" si="22"/>
        <v>31784.474819999996</v>
      </c>
      <c r="H990" s="2">
        <f t="shared" si="19"/>
        <v>0.17999999970197678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1241413.48</v>
      </c>
      <c r="D991" s="1">
        <f>BILANCA!E13</f>
        <v>1473928.71</v>
      </c>
      <c r="E991" s="1">
        <v>0</v>
      </c>
      <c r="F991" s="1">
        <v>0</v>
      </c>
      <c r="G991" s="2">
        <f t="shared" si="22"/>
        <v>33514.167199999996</v>
      </c>
      <c r="H991" s="2">
        <f t="shared" si="19"/>
        <v>0.77000000001862645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2096120.32</v>
      </c>
      <c r="D993" s="1">
        <f>BILANCA!E15</f>
        <v>2354509.5699999998</v>
      </c>
      <c r="E993" s="1">
        <v>0</v>
      </c>
      <c r="F993" s="1">
        <v>0</v>
      </c>
      <c r="G993" s="2">
        <f t="shared" si="22"/>
        <v>68051.3946</v>
      </c>
      <c r="H993" s="2">
        <f t="shared" si="19"/>
        <v>0.75000000023283064</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854706.84</v>
      </c>
      <c r="D996" s="1">
        <f>BILANCA!E18</f>
        <v>880580.86</v>
      </c>
      <c r="E996" s="1">
        <v>0</v>
      </c>
      <c r="F996" s="1">
        <v>0</v>
      </c>
      <c r="G996" s="2">
        <f t="shared" si="22"/>
        <v>34006.291279999998</v>
      </c>
      <c r="H996" s="2">
        <f t="shared" si="19"/>
        <v>0.30000000004656613</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42736.699999999983</v>
      </c>
      <c r="D997" s="1">
        <f>BILANCA!E19</f>
        <v>70066.279999999941</v>
      </c>
      <c r="E997" s="1">
        <v>0</v>
      </c>
      <c r="F997" s="1">
        <v>0</v>
      </c>
      <c r="G997" s="2">
        <f t="shared" si="22"/>
        <v>2560.1696399999983</v>
      </c>
      <c r="H997" s="2">
        <f t="shared" si="19"/>
        <v>0.57999999995809048</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87787.76</v>
      </c>
      <c r="D998" s="1">
        <f>BILANCA!E20</f>
        <v>106196.89</v>
      </c>
      <c r="E998" s="1">
        <v>0</v>
      </c>
      <c r="F998" s="1">
        <v>0</v>
      </c>
      <c r="G998" s="2">
        <f t="shared" si="22"/>
        <v>4502.7231000000002</v>
      </c>
      <c r="H998" s="2">
        <f t="shared" si="19"/>
        <v>0.35000000000582077</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4378.07</v>
      </c>
      <c r="D999" s="1">
        <f>BILANCA!E21</f>
        <v>5128.07</v>
      </c>
      <c r="E999" s="1">
        <v>0</v>
      </c>
      <c r="F999" s="1">
        <v>0</v>
      </c>
      <c r="G999" s="2">
        <f t="shared" si="22"/>
        <v>234.14735999999999</v>
      </c>
      <c r="H999" s="2">
        <f t="shared" si="19"/>
        <v>0.13999999999941792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18650.18</v>
      </c>
      <c r="D1000" s="1">
        <f>BILANCA!E22</f>
        <v>18530.73</v>
      </c>
      <c r="E1000" s="1">
        <v>0</v>
      </c>
      <c r="F1000" s="1">
        <v>0</v>
      </c>
      <c r="G1000" s="2">
        <f t="shared" si="22"/>
        <v>947.09788000000003</v>
      </c>
      <c r="H1000" s="2">
        <f t="shared" si="19"/>
        <v>0.4500000000007276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7350.43</v>
      </c>
      <c r="D1002" s="1">
        <f>BILANCA!E24</f>
        <v>6908.38</v>
      </c>
      <c r="E1002" s="1">
        <v>0</v>
      </c>
      <c r="F1002" s="1">
        <v>0</v>
      </c>
      <c r="G1002" s="2">
        <f t="shared" si="22"/>
        <v>402.17660999999998</v>
      </c>
      <c r="H1002" s="2">
        <f t="shared" si="19"/>
        <v>0.81000000000040018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4254.91</v>
      </c>
      <c r="D1003" s="1">
        <f>BILANCA!E25</f>
        <v>4254.91</v>
      </c>
      <c r="E1003" s="1">
        <v>0</v>
      </c>
      <c r="F1003" s="1">
        <v>0</v>
      </c>
      <c r="G1003" s="2">
        <f t="shared" si="22"/>
        <v>255.2946</v>
      </c>
      <c r="H1003" s="2">
        <f t="shared" si="19"/>
        <v>0.18000000000029104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135601.42000000001</v>
      </c>
      <c r="D1004" s="1">
        <f>BILANCA!E26</f>
        <v>140539.22</v>
      </c>
      <c r="E1004" s="1">
        <v>0</v>
      </c>
      <c r="F1004" s="1">
        <v>0</v>
      </c>
      <c r="G1004" s="2">
        <f t="shared" si="22"/>
        <v>8750.2770600000003</v>
      </c>
      <c r="H1004" s="2">
        <f t="shared" si="19"/>
        <v>0.64000000001396984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215286.07</v>
      </c>
      <c r="D1006" s="1">
        <f>BILANCA!E28</f>
        <v>211491.92</v>
      </c>
      <c r="E1006" s="1">
        <v>0</v>
      </c>
      <c r="F1006" s="1">
        <v>0</v>
      </c>
      <c r="G1006" s="2">
        <f t="shared" si="22"/>
        <v>14680.20793</v>
      </c>
      <c r="H1006" s="2">
        <f t="shared" si="19"/>
        <v>0.14999999999417923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56252.770000000004</v>
      </c>
      <c r="D1007" s="1">
        <f>BILANCA!E29</f>
        <v>54937.94</v>
      </c>
      <c r="E1007" s="1">
        <v>0</v>
      </c>
      <c r="F1007" s="1">
        <v>0</v>
      </c>
      <c r="G1007" s="2">
        <f t="shared" si="22"/>
        <v>3987.0876000000007</v>
      </c>
      <c r="H1007" s="2">
        <f t="shared" si="19"/>
        <v>0.28999999999359716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125082.24000000001</v>
      </c>
      <c r="D1008" s="1">
        <f>BILANCA!E30</f>
        <v>131775.79</v>
      </c>
      <c r="E1008" s="1">
        <v>0</v>
      </c>
      <c r="F1008" s="1">
        <v>0</v>
      </c>
      <c r="G1008" s="2">
        <f t="shared" si="22"/>
        <v>9715.8455000000013</v>
      </c>
      <c r="H1008" s="2">
        <f t="shared" si="19"/>
        <v>0.44999999999708962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68829.47</v>
      </c>
      <c r="D1012" s="1">
        <f>BILANCA!E34</f>
        <v>76837.850000000006</v>
      </c>
      <c r="E1012" s="1">
        <v>0</v>
      </c>
      <c r="F1012" s="1">
        <v>0</v>
      </c>
      <c r="G1012" s="2">
        <f t="shared" si="22"/>
        <v>6452.6499300000014</v>
      </c>
      <c r="H1012" s="2">
        <f t="shared" si="19"/>
        <v>0.61999999999534339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790.15</v>
      </c>
      <c r="D1013" s="1">
        <f>BILANCA!E35</f>
        <v>790.15</v>
      </c>
      <c r="E1013" s="1">
        <v>0</v>
      </c>
      <c r="F1013" s="1">
        <v>0</v>
      </c>
      <c r="G1013" s="2">
        <f t="shared" si="22"/>
        <v>71.113500000000002</v>
      </c>
      <c r="H1013" s="2">
        <f t="shared" si="19"/>
        <v>0.29999999999995453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790.15</v>
      </c>
      <c r="D1014" s="1">
        <f>BILANCA!E36</f>
        <v>790.15</v>
      </c>
      <c r="E1014" s="1">
        <v>0</v>
      </c>
      <c r="F1014" s="1">
        <v>0</v>
      </c>
      <c r="G1014" s="2">
        <f t="shared" si="22"/>
        <v>73.483949999999993</v>
      </c>
      <c r="H1014" s="2">
        <f t="shared" si="19"/>
        <v>0.29999999999995453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105845.67</v>
      </c>
      <c r="D1032" s="1">
        <f>BILANCA!E54</f>
        <v>129192.27</v>
      </c>
      <c r="E1032" s="1">
        <v>0</v>
      </c>
      <c r="F1032" s="1">
        <v>0</v>
      </c>
      <c r="G1032" s="2">
        <f t="shared" si="22"/>
        <v>17847.280290000002</v>
      </c>
      <c r="H1032" s="2">
        <f t="shared" si="19"/>
        <v>0.60000000000582077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105845.67</v>
      </c>
      <c r="D1033" s="1">
        <f>BILANCA!E55</f>
        <v>129192.27</v>
      </c>
      <c r="E1033" s="1">
        <v>0</v>
      </c>
      <c r="F1033" s="1">
        <v>0</v>
      </c>
      <c r="G1033" s="2">
        <f t="shared" si="22"/>
        <v>18211.5105</v>
      </c>
      <c r="H1033" s="2">
        <f t="shared" si="19"/>
        <v>0.60000000000582077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133931.75</v>
      </c>
      <c r="D1046" s="1">
        <f>BILANCA!E68</f>
        <v>207738.8</v>
      </c>
      <c r="E1046" s="1">
        <v>0</v>
      </c>
      <c r="F1046" s="1">
        <v>0</v>
      </c>
      <c r="G1046" s="2">
        <f t="shared" si="22"/>
        <v>34612.789049999999</v>
      </c>
      <c r="H1046" s="2">
        <f t="shared" si="19"/>
        <v>0.45000000001164153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9295.0300000000007</v>
      </c>
      <c r="D1047" s="1">
        <f>BILANCA!E69</f>
        <v>56260.84</v>
      </c>
      <c r="E1047" s="1">
        <v>0</v>
      </c>
      <c r="F1047" s="1">
        <v>0</v>
      </c>
      <c r="G1047" s="2">
        <f t="shared" si="22"/>
        <v>7796.2694399999991</v>
      </c>
      <c r="H1047" s="2">
        <f t="shared" si="19"/>
        <v>0.1900000000041473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9295.0300000000007</v>
      </c>
      <c r="D1048" s="1">
        <f>BILANCA!E70</f>
        <v>56260.84</v>
      </c>
      <c r="E1048" s="1">
        <v>0</v>
      </c>
      <c r="F1048" s="1">
        <v>0</v>
      </c>
      <c r="G1048" s="2">
        <f t="shared" si="22"/>
        <v>7918.0861500000001</v>
      </c>
      <c r="H1048" s="2">
        <f t="shared" si="19"/>
        <v>0.1900000000041473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9295.0300000000007</v>
      </c>
      <c r="D1050" s="1">
        <f>BILANCA!E72</f>
        <v>56260.84</v>
      </c>
      <c r="E1050" s="1">
        <v>0</v>
      </c>
      <c r="F1050" s="1">
        <v>0</v>
      </c>
      <c r="G1050" s="2">
        <f t="shared" si="22"/>
        <v>8161.7195699999993</v>
      </c>
      <c r="H1050" s="2">
        <f t="shared" si="19"/>
        <v>0.1900000000041473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7257.5</v>
      </c>
      <c r="D1056" s="1">
        <f>BILANCA!E78</f>
        <v>0</v>
      </c>
      <c r="E1056" s="1">
        <v>0</v>
      </c>
      <c r="F1056" s="1">
        <v>0</v>
      </c>
      <c r="G1056" s="2">
        <f t="shared" si="22"/>
        <v>529.79750000000001</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7257.5</v>
      </c>
      <c r="D1064" s="1">
        <f>BILANCA!E86</f>
        <v>0</v>
      </c>
      <c r="E1064" s="1">
        <v>0</v>
      </c>
      <c r="F1064" s="1">
        <v>0</v>
      </c>
      <c r="G1064" s="2">
        <f t="shared" si="22"/>
        <v>587.85750000000007</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117379.22</v>
      </c>
      <c r="D1148" s="1">
        <f>BILANCA!E170</f>
        <v>151477.96</v>
      </c>
      <c r="E1148" s="1">
        <v>0</v>
      </c>
      <c r="F1148" s="1">
        <v>0</v>
      </c>
      <c r="G1148" s="2">
        <f t="shared" si="22"/>
        <v>69355.2981</v>
      </c>
      <c r="H1148" s="2">
        <f t="shared" si="23"/>
        <v>0.26000000000931323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117379.22</v>
      </c>
      <c r="D1151" s="1">
        <f>BILANCA!E173</f>
        <v>151477.96</v>
      </c>
      <c r="E1151" s="1">
        <v>0</v>
      </c>
      <c r="F1151" s="1">
        <v>0</v>
      </c>
      <c r="G1151" s="2">
        <f t="shared" si="22"/>
        <v>70616.303520000001</v>
      </c>
      <c r="H1151" s="2">
        <f t="shared" si="23"/>
        <v>0.26000000000931323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1743322.28</v>
      </c>
      <c r="D1152" s="1">
        <f>BILANCA!E175</f>
        <v>2075659.3099999998</v>
      </c>
      <c r="E1152" s="1">
        <v>0</v>
      </c>
      <c r="F1152" s="1">
        <v>0</v>
      </c>
      <c r="G1152" s="2">
        <f t="shared" si="22"/>
        <v>996194.31209999998</v>
      </c>
      <c r="H1152" s="2">
        <f t="shared" si="23"/>
        <v>0.58999999985098839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124803.39</v>
      </c>
      <c r="D1153" s="1">
        <f>BILANCA!E176</f>
        <v>151479.18</v>
      </c>
      <c r="E1153" s="1">
        <v>0</v>
      </c>
      <c r="F1153" s="1">
        <v>0</v>
      </c>
      <c r="G1153" s="2">
        <f t="shared" si="22"/>
        <v>72719.497499999998</v>
      </c>
      <c r="H1153" s="2">
        <f t="shared" si="23"/>
        <v>0.569999999992433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124803.39</v>
      </c>
      <c r="D1154" s="1">
        <f>BILANCA!E177</f>
        <v>151479.18</v>
      </c>
      <c r="E1154" s="1">
        <v>0</v>
      </c>
      <c r="F1154" s="1">
        <v>0</v>
      </c>
      <c r="G1154" s="2">
        <f t="shared" si="22"/>
        <v>73147.259250000003</v>
      </c>
      <c r="H1154" s="2">
        <f t="shared" si="23"/>
        <v>0.569999999992433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114895.4</v>
      </c>
      <c r="D1155" s="1">
        <f>BILANCA!E178</f>
        <v>148509.31</v>
      </c>
      <c r="E1155" s="1">
        <v>0</v>
      </c>
      <c r="F1155" s="1">
        <v>0</v>
      </c>
      <c r="G1155" s="2">
        <f t="shared" si="22"/>
        <v>70849.211439999985</v>
      </c>
      <c r="H1155" s="2">
        <f t="shared" si="23"/>
        <v>0.70999999999185093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2483.83</v>
      </c>
      <c r="D1156" s="1">
        <f>BILANCA!E179</f>
        <v>2968.66</v>
      </c>
      <c r="E1156" s="1">
        <v>0</v>
      </c>
      <c r="F1156" s="1">
        <v>0</v>
      </c>
      <c r="G1156" s="2">
        <f t="shared" si="22"/>
        <v>1456.8589499999998</v>
      </c>
      <c r="H1156" s="2">
        <f t="shared" si="23"/>
        <v>0.51000000000021828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7424.16</v>
      </c>
      <c r="D1165" s="1">
        <f>BILANCA!E188</f>
        <v>1.21</v>
      </c>
      <c r="E1165" s="1">
        <v>0</v>
      </c>
      <c r="F1165" s="1">
        <v>0</v>
      </c>
      <c r="G1165" s="2">
        <f t="shared" si="22"/>
        <v>1351.6375600000001</v>
      </c>
      <c r="H1165" s="2">
        <f t="shared" si="23"/>
        <v>0.36999999999985445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1618518.8900000001</v>
      </c>
      <c r="D1214" s="1">
        <f>BILANCA!E237</f>
        <v>1924180.13</v>
      </c>
      <c r="E1214" s="1">
        <v>0</v>
      </c>
      <c r="F1214" s="1">
        <v>0</v>
      </c>
      <c r="G1214" s="2">
        <f t="shared" si="22"/>
        <v>1262849.0836499999</v>
      </c>
      <c r="H1214" s="2">
        <f t="shared" si="23"/>
        <v>0.23999999975785613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1609390.52</v>
      </c>
      <c r="D1215" s="1">
        <f>BILANCA!E238</f>
        <v>1867920.5</v>
      </c>
      <c r="E1215" s="1">
        <v>0</v>
      </c>
      <c r="F1215" s="1">
        <v>0</v>
      </c>
      <c r="G1215" s="2">
        <f t="shared" si="22"/>
        <v>1240093.71264</v>
      </c>
      <c r="H1215" s="2">
        <f t="shared" si="23"/>
        <v>0.97999999998137355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1609390.52</v>
      </c>
      <c r="D1216" s="1">
        <f>BILANCA!E239</f>
        <v>1867920.5</v>
      </c>
      <c r="E1216" s="1">
        <v>0</v>
      </c>
      <c r="F1216" s="1">
        <v>0</v>
      </c>
      <c r="G1216" s="2">
        <f t="shared" si="22"/>
        <v>1245438.9441600002</v>
      </c>
      <c r="H1216" s="2">
        <f t="shared" si="23"/>
        <v>0.97999999998137355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1473161.88</v>
      </c>
      <c r="D1217" s="1">
        <f>BILANCA!E240</f>
        <v>1754926.61</v>
      </c>
      <c r="E1217" s="1">
        <v>0</v>
      </c>
      <c r="F1217" s="1">
        <v>0</v>
      </c>
      <c r="G1217" s="2">
        <f t="shared" si="22"/>
        <v>1166025.5334000001</v>
      </c>
      <c r="H1217" s="2">
        <f t="shared" si="23"/>
        <v>0.51000000000931323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136228.64000000001</v>
      </c>
      <c r="D1218" s="1">
        <f>BILANCA!E241</f>
        <v>112993.89</v>
      </c>
      <c r="E1218" s="1">
        <v>0</v>
      </c>
      <c r="F1218" s="1">
        <v>0</v>
      </c>
      <c r="G1218" s="2">
        <f t="shared" si="22"/>
        <v>85120.858699999997</v>
      </c>
      <c r="H1218" s="2">
        <f t="shared" si="23"/>
        <v>0.46999999998661224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9128.3700000000008</v>
      </c>
      <c r="D1222" s="1">
        <f>BILANCA!E245</f>
        <v>56259.63</v>
      </c>
      <c r="E1222" s="1">
        <v>0</v>
      </c>
      <c r="F1222" s="1">
        <v>0</v>
      </c>
      <c r="G1222" s="2">
        <f t="shared" si="22"/>
        <v>29073.78357</v>
      </c>
      <c r="H1222" s="2">
        <f t="shared" si="23"/>
        <v>0.7400000000034197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9128.3700000000008</v>
      </c>
      <c r="D1223" s="1">
        <f>BILANCA!E246</f>
        <v>56259.63</v>
      </c>
      <c r="E1223" s="1">
        <v>0</v>
      </c>
      <c r="F1223" s="1">
        <v>0</v>
      </c>
      <c r="G1223" s="2">
        <f t="shared" si="22"/>
        <v>29195.431199999995</v>
      </c>
      <c r="H1223" s="2">
        <f t="shared" si="23"/>
        <v>0.7400000000034197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9128.3700000000008</v>
      </c>
      <c r="D1224" s="1">
        <f>BILANCA!E247</f>
        <v>56259.63</v>
      </c>
      <c r="E1224" s="1">
        <v>0</v>
      </c>
      <c r="F1224" s="1">
        <v>0</v>
      </c>
      <c r="G1224" s="2">
        <f t="shared" si="22"/>
        <v>29317.078829999999</v>
      </c>
      <c r="H1224" s="2">
        <f t="shared" si="23"/>
        <v>0.7400000000034197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7257.5</v>
      </c>
      <c r="D1244" s="1">
        <f>BILANCA!E268</f>
        <v>0</v>
      </c>
      <c r="E1244" s="1">
        <v>0</v>
      </c>
      <c r="F1244" s="1">
        <v>0</v>
      </c>
      <c r="G1244" s="2">
        <f t="shared" si="24"/>
        <v>1894.2075</v>
      </c>
      <c r="H1244" s="2">
        <f t="shared" si="23"/>
        <v>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201.3</v>
      </c>
      <c r="E1263" s="1">
        <v>0</v>
      </c>
      <c r="F1263" s="1">
        <v>0</v>
      </c>
      <c r="G1263" s="2">
        <f t="shared" si="24"/>
        <v>112.72800000000002</v>
      </c>
      <c r="H1263" s="2">
        <f t="shared" si="23"/>
        <v>0.30000000000001137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124803.39</v>
      </c>
      <c r="D1264" s="1">
        <f>BILANCA!E288</f>
        <v>151277.88</v>
      </c>
      <c r="E1264" s="1">
        <v>0</v>
      </c>
      <c r="F1264" s="1">
        <v>0</v>
      </c>
      <c r="G1264" s="2">
        <f t="shared" si="24"/>
        <v>120087.92115000001</v>
      </c>
      <c r="H1264" s="2">
        <f t="shared" si="23"/>
        <v>0.50999999999476131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7424.16</v>
      </c>
      <c r="D1278" s="1">
        <f>BILANCA!E302</f>
        <v>1.21</v>
      </c>
      <c r="E1278" s="1">
        <v>0</v>
      </c>
      <c r="F1278" s="1">
        <v>0</v>
      </c>
      <c r="G1278" s="2">
        <f t="shared" si="24"/>
        <v>2190.8411000000001</v>
      </c>
      <c r="H1278" s="2">
        <f t="shared" si="23"/>
        <v>0.36999999999985445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1922643.45</v>
      </c>
      <c r="D1423" s="1">
        <f>'RAS-funkcijski'!E129</f>
        <v>2420626.91</v>
      </c>
      <c r="E1423" s="1">
        <v>0</v>
      </c>
      <c r="F1423" s="1">
        <v>0</v>
      </c>
      <c r="G1423" s="2">
        <f t="shared" si="24"/>
        <v>845487.15875000006</v>
      </c>
      <c r="H1423" s="2">
        <f t="shared" si="27"/>
        <v>0.53999999980442226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1922643.45</v>
      </c>
      <c r="D1434" s="1">
        <f>'RAS-funkcijski'!E140</f>
        <v>2420626.91</v>
      </c>
      <c r="E1434" s="1">
        <v>0</v>
      </c>
      <c r="F1434" s="1">
        <v>0</v>
      </c>
      <c r="G1434" s="2">
        <f t="shared" si="24"/>
        <v>919890.02872000006</v>
      </c>
      <c r="H1434" s="2">
        <f t="shared" si="27"/>
        <v>0.53999999980442226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1922643.45</v>
      </c>
      <c r="D1435" s="13">
        <f>'RAS-funkcijski'!E141</f>
        <v>2420626.91</v>
      </c>
      <c r="E1435" s="13">
        <v>0</v>
      </c>
      <c r="F1435" s="13">
        <v>0</v>
      </c>
      <c r="G1435" s="14">
        <f t="shared" si="24"/>
        <v>926653.92599000013</v>
      </c>
      <c r="H1435" s="14">
        <f t="shared" si="27"/>
        <v>0.53999999980442226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3931.25</v>
      </c>
      <c r="D1436" s="6">
        <f>'P-VRIO'!E5</f>
        <v>0</v>
      </c>
      <c r="E1436" s="6">
        <v>0</v>
      </c>
      <c r="F1436" s="6">
        <v>0</v>
      </c>
      <c r="G1436" s="7">
        <f t="shared" si="24"/>
        <v>3.9312499999999999</v>
      </c>
      <c r="H1436" s="7">
        <f t="shared" si="27"/>
        <v>0.25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3931.25</v>
      </c>
      <c r="D1453" s="1">
        <f>'P-VRIO'!E22</f>
        <v>0</v>
      </c>
      <c r="E1453" s="1">
        <v>0</v>
      </c>
      <c r="F1453" s="1">
        <v>0</v>
      </c>
      <c r="G1453" s="2">
        <f t="shared" si="24"/>
        <v>70.762499999999989</v>
      </c>
      <c r="H1453" s="2">
        <f t="shared" si="27"/>
        <v>0.25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3931.25</v>
      </c>
      <c r="D1454" s="1">
        <f>'P-VRIO'!E23</f>
        <v>0</v>
      </c>
      <c r="E1454" s="1">
        <v>0</v>
      </c>
      <c r="F1454" s="1">
        <v>0</v>
      </c>
      <c r="G1454" s="2">
        <f t="shared" si="24"/>
        <v>74.693749999999994</v>
      </c>
      <c r="H1454" s="2">
        <f t="shared" si="27"/>
        <v>0.25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3931.25</v>
      </c>
      <c r="D1456" s="1">
        <f>'P-VRIO'!E25</f>
        <v>0</v>
      </c>
      <c r="E1456" s="1">
        <v>0</v>
      </c>
      <c r="F1456" s="1">
        <v>0</v>
      </c>
      <c r="G1456" s="2">
        <f t="shared" si="24"/>
        <v>82.556250000000006</v>
      </c>
      <c r="H1456" s="2">
        <f t="shared" si="27"/>
        <v>0.25</v>
      </c>
      <c r="I1456" s="10">
        <f t="shared" si="30"/>
        <v>20.639062500000001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124803.39</v>
      </c>
      <c r="D1480" s="6"/>
      <c r="E1480" s="6">
        <v>0</v>
      </c>
      <c r="F1480" s="6">
        <v>0</v>
      </c>
      <c r="G1480" s="7">
        <f t="shared" ref="G1480:G1580" si="34">B1480/1000*C1480</f>
        <v>124.80339000000001</v>
      </c>
      <c r="H1480" s="7">
        <f t="shared" ref="H1480:H1580" si="35">ABS(C1480-ROUND(C1480,0))</f>
        <v>0.38999999999941792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2465752.6599999992</v>
      </c>
      <c r="D1481" s="1">
        <v>0</v>
      </c>
      <c r="E1481" s="1">
        <v>0</v>
      </c>
      <c r="F1481" s="1">
        <v>0</v>
      </c>
      <c r="G1481" s="2">
        <f t="shared" si="34"/>
        <v>4931.5053199999984</v>
      </c>
      <c r="H1481" s="2">
        <f t="shared" si="35"/>
        <v>0.34000000078231096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9762.07</v>
      </c>
      <c r="D1482" s="1">
        <v>0</v>
      </c>
      <c r="E1482" s="1">
        <v>0</v>
      </c>
      <c r="F1482" s="1">
        <v>0</v>
      </c>
      <c r="G1482" s="2">
        <f t="shared" si="34"/>
        <v>29.286210000000001</v>
      </c>
      <c r="H1482" s="2">
        <f t="shared" si="35"/>
        <v>6.9999999999708962E-2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2139742.4999999995</v>
      </c>
      <c r="D1483" s="1">
        <v>0</v>
      </c>
      <c r="E1483" s="1">
        <v>0</v>
      </c>
      <c r="F1483" s="1">
        <v>0</v>
      </c>
      <c r="G1483" s="2">
        <f t="shared" si="34"/>
        <v>8558.9699999999975</v>
      </c>
      <c r="H1483" s="2">
        <f t="shared" si="35"/>
        <v>0.50000000046566129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1697023.63</v>
      </c>
      <c r="D1484" s="1">
        <v>0</v>
      </c>
      <c r="E1484" s="1">
        <v>0</v>
      </c>
      <c r="F1484" s="1">
        <v>0</v>
      </c>
      <c r="G1484" s="2">
        <f t="shared" si="34"/>
        <v>8485.1181500000002</v>
      </c>
      <c r="H1484" s="2">
        <f t="shared" si="35"/>
        <v>0.37000000011175871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422234.07</v>
      </c>
      <c r="D1485" s="1">
        <v>0</v>
      </c>
      <c r="E1485" s="1">
        <v>0</v>
      </c>
      <c r="F1485" s="1">
        <v>0</v>
      </c>
      <c r="G1485" s="2">
        <f t="shared" si="34"/>
        <v>2533.4044200000003</v>
      </c>
      <c r="H1485" s="2">
        <f t="shared" si="35"/>
        <v>7.0000000006984919E-2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409.76</v>
      </c>
      <c r="D1486" s="1">
        <v>0</v>
      </c>
      <c r="E1486" s="1">
        <v>0</v>
      </c>
      <c r="F1486" s="1">
        <v>0</v>
      </c>
      <c r="G1486" s="2">
        <f t="shared" si="34"/>
        <v>2.8683200000000002</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20075.04</v>
      </c>
      <c r="D1489" s="1">
        <v>0</v>
      </c>
      <c r="E1489" s="1">
        <v>0</v>
      </c>
      <c r="F1489" s="1">
        <v>0</v>
      </c>
      <c r="G1489" s="2">
        <f t="shared" si="34"/>
        <v>200.75040000000001</v>
      </c>
      <c r="H1489" s="2">
        <f t="shared" si="35"/>
        <v>4.0000000000873115E-2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316248.09000000003</v>
      </c>
      <c r="D1492" s="1">
        <v>0</v>
      </c>
      <c r="E1492" s="1">
        <v>0</v>
      </c>
      <c r="F1492" s="1">
        <v>0</v>
      </c>
      <c r="G1492" s="2">
        <f t="shared" si="34"/>
        <v>4111.2251699999997</v>
      </c>
      <c r="H1492" s="2">
        <f t="shared" si="35"/>
        <v>9.0000000025611371E-2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2439076.87</v>
      </c>
      <c r="D1499" s="1">
        <v>0</v>
      </c>
      <c r="E1499" s="1">
        <v>0</v>
      </c>
      <c r="F1499" s="1">
        <v>0</v>
      </c>
      <c r="G1499" s="2">
        <f t="shared" si="34"/>
        <v>48781.537400000001</v>
      </c>
      <c r="H1499" s="2">
        <f t="shared" si="35"/>
        <v>0.12999999988824129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17185.02</v>
      </c>
      <c r="D1500" s="1">
        <v>0</v>
      </c>
      <c r="E1500" s="1">
        <v>0</v>
      </c>
      <c r="F1500" s="1">
        <v>0</v>
      </c>
      <c r="G1500" s="2">
        <f t="shared" si="34"/>
        <v>360.88542000000001</v>
      </c>
      <c r="H1500" s="2">
        <f t="shared" si="35"/>
        <v>2.0000000000436557E-2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2105643.7600000002</v>
      </c>
      <c r="D1501" s="1">
        <v>0</v>
      </c>
      <c r="E1501" s="1">
        <v>0</v>
      </c>
      <c r="F1501" s="1">
        <v>0</v>
      </c>
      <c r="G1501" s="2">
        <f t="shared" si="34"/>
        <v>46324.16272</v>
      </c>
      <c r="H1501" s="2">
        <f t="shared" si="35"/>
        <v>0.23999999975785613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1642869.81</v>
      </c>
      <c r="D1502" s="1">
        <v>0</v>
      </c>
      <c r="E1502" s="1">
        <v>0</v>
      </c>
      <c r="F1502" s="1">
        <v>0</v>
      </c>
      <c r="G1502" s="2">
        <f t="shared" si="34"/>
        <v>37786.00563</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442206.21</v>
      </c>
      <c r="D1503" s="1">
        <v>0</v>
      </c>
      <c r="E1503" s="1">
        <v>0</v>
      </c>
      <c r="F1503" s="1">
        <v>0</v>
      </c>
      <c r="G1503" s="2">
        <f t="shared" si="34"/>
        <v>10612.949040000001</v>
      </c>
      <c r="H1503" s="2">
        <f t="shared" si="35"/>
        <v>0.21000000002095476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409.76</v>
      </c>
      <c r="D1504" s="1">
        <v>0</v>
      </c>
      <c r="E1504" s="1">
        <v>0</v>
      </c>
      <c r="F1504" s="1">
        <v>0</v>
      </c>
      <c r="G1504" s="2">
        <f t="shared" si="34"/>
        <v>10.244</v>
      </c>
      <c r="H1504" s="2">
        <f t="shared" si="35"/>
        <v>0.24000000000000909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20157.98</v>
      </c>
      <c r="D1507" s="1">
        <v>0</v>
      </c>
      <c r="E1507" s="1">
        <v>0</v>
      </c>
      <c r="F1507" s="1">
        <v>0</v>
      </c>
      <c r="G1507" s="2">
        <f t="shared" si="34"/>
        <v>564.42344000000003</v>
      </c>
      <c r="H1507" s="2">
        <f t="shared" si="35"/>
        <v>2.0000000000436557E-2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316248.09000000003</v>
      </c>
      <c r="D1510" s="1">
        <v>0</v>
      </c>
      <c r="E1510" s="1">
        <v>0</v>
      </c>
      <c r="F1510" s="1">
        <v>0</v>
      </c>
      <c r="G1510" s="2">
        <f t="shared" si="34"/>
        <v>9803.6907900000006</v>
      </c>
      <c r="H1510" s="2">
        <f t="shared" si="35"/>
        <v>9.0000000025611371E-2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151479.17999999924</v>
      </c>
      <c r="D1517" s="1">
        <v>0</v>
      </c>
      <c r="E1517" s="1">
        <v>0</v>
      </c>
      <c r="F1517" s="1">
        <v>0</v>
      </c>
      <c r="G1517" s="2">
        <f t="shared" si="34"/>
        <v>5756.2088399999711</v>
      </c>
      <c r="H1517" s="2">
        <f t="shared" si="35"/>
        <v>0.17999999923631549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201.3</v>
      </c>
      <c r="D1518" s="1">
        <v>0</v>
      </c>
      <c r="E1518" s="1">
        <v>0</v>
      </c>
      <c r="F1518" s="1">
        <v>0</v>
      </c>
      <c r="G1518" s="2">
        <f t="shared" si="34"/>
        <v>7.8507000000000007</v>
      </c>
      <c r="H1518" s="2">
        <f t="shared" si="35"/>
        <v>0.30000000000001137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201.3</v>
      </c>
      <c r="D1524" s="1">
        <v>0</v>
      </c>
      <c r="E1524" s="1">
        <v>0</v>
      </c>
      <c r="F1524" s="1">
        <v>0</v>
      </c>
      <c r="G1524" s="2">
        <f t="shared" si="34"/>
        <v>9.0585000000000004</v>
      </c>
      <c r="H1524" s="2">
        <f t="shared" si="35"/>
        <v>0.30000000000001137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201.3</v>
      </c>
      <c r="D1530" s="1">
        <v>0</v>
      </c>
      <c r="E1530" s="1">
        <v>0</v>
      </c>
      <c r="F1530" s="1">
        <v>0</v>
      </c>
      <c r="G1530" s="2">
        <f t="shared" si="34"/>
        <v>10.266299999999999</v>
      </c>
      <c r="H1530" s="2">
        <f t="shared" si="35"/>
        <v>0.30000000000001137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201.3</v>
      </c>
      <c r="D1532" s="1">
        <v>0</v>
      </c>
      <c r="E1532" s="1">
        <v>0</v>
      </c>
      <c r="F1532" s="1">
        <v>0</v>
      </c>
      <c r="G1532" s="2">
        <f t="shared" si="34"/>
        <v>10.668900000000001</v>
      </c>
      <c r="H1532" s="2">
        <f t="shared" si="35"/>
        <v>0.30000000000001137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151277.88</v>
      </c>
      <c r="D1576" s="1">
        <v>0</v>
      </c>
      <c r="E1576" s="1">
        <v>0</v>
      </c>
      <c r="F1576" s="1">
        <v>0</v>
      </c>
      <c r="G1576" s="2">
        <f t="shared" si="34"/>
        <v>14673.954360000002</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151277.88</v>
      </c>
      <c r="D1578" s="1">
        <v>0</v>
      </c>
      <c r="E1578" s="1">
        <v>0</v>
      </c>
      <c r="F1578" s="1">
        <v>0</v>
      </c>
      <c r="G1578" s="2">
        <f t="shared" si="34"/>
        <v>14976.510120000001</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7278</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1893909.9400000002</v>
      </c>
      <c r="I16" s="170">
        <f>'PR-RAS'!E6</f>
        <v>2469250.8299999996</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1795690.1599999997</v>
      </c>
      <c r="I17" s="170">
        <f>'PR-RAS'!E151</f>
        <v>2104378.8199999998</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9128.3700000004537</v>
      </c>
      <c r="I18" s="170">
        <f>'PR-RAS'!E645</f>
        <v>56259.629999999925</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1609390.5299999998</v>
      </c>
      <c r="I20" s="173">
        <f>BILANCA!E7</f>
        <v>1867920.5099999998</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133931.75</v>
      </c>
      <c r="I21" s="175">
        <f>BILANCA!E68</f>
        <v>207738.8</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124803.39</v>
      </c>
      <c r="I22" s="175">
        <f>BILANCA!E176</f>
        <v>151479.18</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1618518.8900000001</v>
      </c>
      <c r="I23" s="177">
        <f>BILANCA!E237</f>
        <v>1924180.13</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1922643.45</v>
      </c>
      <c r="I28" s="179">
        <f>'RAS-funkcijski'!E141</f>
        <v>2420626.91</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3931.25</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3931.25</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124803.39</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151479.17999999924</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201.3</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151277.88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I3" sqref="I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1893909.9400000002</v>
      </c>
      <c r="E6" s="51">
        <f>E7+E44+E50+E82+E106+E124+E133+E139</f>
        <v>2469250.8299999996</v>
      </c>
      <c r="F6" s="52">
        <f t="shared" ref="F6:F131" si="0">IF(D6&lt;&gt;0,IF(E6/D6&gt;=100,"&gt;&gt;100",E6/D6*100),"-")</f>
        <v>130.37847142826649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0</v>
      </c>
      <c r="E50" s="51">
        <f>E51+E54+E59+E62+E65+E68+E71+E74+E77</f>
        <v>42198.080000000002</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22198.080000000002</v>
      </c>
      <c r="F62" s="52" t="str">
        <f t="shared" si="0"/>
        <v>-</v>
      </c>
    </row>
    <row r="63" spans="1:6" ht="12.75" customHeight="1" x14ac:dyDescent="0.2">
      <c r="A63" s="53">
        <v>6341</v>
      </c>
      <c r="B63" s="85" t="s">
        <v>172</v>
      </c>
      <c r="C63" s="50" t="s">
        <v>173</v>
      </c>
      <c r="D63" s="242">
        <v>0</v>
      </c>
      <c r="E63" s="242">
        <v>22198.080000000002</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20000</v>
      </c>
      <c r="F68" s="52" t="str">
        <f t="shared" si="0"/>
        <v>-</v>
      </c>
    </row>
    <row r="69" spans="1:6" ht="12.75" customHeight="1" x14ac:dyDescent="0.2">
      <c r="A69" s="53" t="s">
        <v>184</v>
      </c>
      <c r="B69" s="85" t="s">
        <v>185</v>
      </c>
      <c r="C69" s="50" t="s">
        <v>184</v>
      </c>
      <c r="D69" s="242">
        <v>0</v>
      </c>
      <c r="E69" s="242">
        <v>20000</v>
      </c>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1692.66</v>
      </c>
      <c r="E106" s="51">
        <f t="shared" si="23"/>
        <v>902.84</v>
      </c>
      <c r="F106" s="52">
        <f t="shared" si="0"/>
        <v>53.338532251013191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1692.66</v>
      </c>
      <c r="E112" s="51">
        <f t="shared" si="25"/>
        <v>902.84</v>
      </c>
      <c r="F112" s="52">
        <f t="shared" si="0"/>
        <v>53.338532251013191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1692.66</v>
      </c>
      <c r="E117" s="242">
        <v>902.84</v>
      </c>
      <c r="F117" s="52">
        <f t="shared" si="0"/>
        <v>53.338532251013191</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7431.8899999999994</v>
      </c>
      <c r="E124" s="51">
        <f t="shared" si="27"/>
        <v>5613</v>
      </c>
      <c r="F124" s="52">
        <f t="shared" si="0"/>
        <v>75.525875652088502</v>
      </c>
    </row>
    <row r="125" spans="1:6" ht="12.75" customHeight="1" x14ac:dyDescent="0.2">
      <c r="A125" s="53">
        <v>661</v>
      </c>
      <c r="B125" s="86" t="s">
        <v>296</v>
      </c>
      <c r="C125" s="50" t="s">
        <v>297</v>
      </c>
      <c r="D125" s="51">
        <f t="shared" ref="D125:E125" si="28">SUM(D126:D127)</f>
        <v>3533.52</v>
      </c>
      <c r="E125" s="51">
        <f t="shared" si="28"/>
        <v>4423</v>
      </c>
      <c r="F125" s="52">
        <f t="shared" si="0"/>
        <v>125.17263238923226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3533.52</v>
      </c>
      <c r="E127" s="242">
        <v>4423</v>
      </c>
      <c r="F127" s="52">
        <f t="shared" si="0"/>
        <v>125.17263238923226</v>
      </c>
    </row>
    <row r="128" spans="1:6" ht="22.8" x14ac:dyDescent="0.2">
      <c r="A128" s="53">
        <v>663</v>
      </c>
      <c r="B128" s="231" t="s">
        <v>302</v>
      </c>
      <c r="C128" s="50" t="s">
        <v>303</v>
      </c>
      <c r="D128" s="51">
        <f t="shared" ref="D128:E128" si="29">SUM(D129:D132)</f>
        <v>3898.37</v>
      </c>
      <c r="E128" s="51">
        <f t="shared" si="29"/>
        <v>1190</v>
      </c>
      <c r="F128" s="52">
        <f t="shared" si="0"/>
        <v>30.525578639277441</v>
      </c>
    </row>
    <row r="129" spans="1:6" ht="12.75" customHeight="1" x14ac:dyDescent="0.2">
      <c r="A129" s="53">
        <v>6631</v>
      </c>
      <c r="B129" s="86" t="s">
        <v>304</v>
      </c>
      <c r="C129" s="50" t="s">
        <v>305</v>
      </c>
      <c r="D129" s="242">
        <v>3898.37</v>
      </c>
      <c r="E129" s="242">
        <v>1190</v>
      </c>
      <c r="F129" s="52">
        <f t="shared" si="0"/>
        <v>30.525578639277441</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1884785.3900000001</v>
      </c>
      <c r="E133" s="51">
        <f t="shared" si="30"/>
        <v>2420536.9099999997</v>
      </c>
      <c r="F133" s="52">
        <f t="shared" ref="F133:F223" si="31">IF(D133&lt;&gt;0,IF(E133/D133&gt;=100,"&gt;&gt;100",E133/D133*100),"-")</f>
        <v>128.42506753514255</v>
      </c>
    </row>
    <row r="134" spans="1:6" ht="22.8" x14ac:dyDescent="0.2">
      <c r="A134" s="53">
        <v>671</v>
      </c>
      <c r="B134" s="232" t="s">
        <v>314</v>
      </c>
      <c r="C134" s="50" t="s">
        <v>315</v>
      </c>
      <c r="D134" s="51">
        <f t="shared" ref="D134:E134" si="32">SUM(D135:D137)</f>
        <v>1884785.3900000001</v>
      </c>
      <c r="E134" s="51">
        <f t="shared" si="32"/>
        <v>2420536.9099999997</v>
      </c>
      <c r="F134" s="52">
        <f t="shared" si="31"/>
        <v>128.42506753514255</v>
      </c>
    </row>
    <row r="135" spans="1:6" ht="12.75" customHeight="1" x14ac:dyDescent="0.2">
      <c r="A135" s="53">
        <v>6711</v>
      </c>
      <c r="B135" s="85" t="s">
        <v>316</v>
      </c>
      <c r="C135" s="50" t="s">
        <v>317</v>
      </c>
      <c r="D135" s="242">
        <v>1765128.87</v>
      </c>
      <c r="E135" s="242">
        <v>2104288.8199999998</v>
      </c>
      <c r="F135" s="52">
        <f t="shared" si="31"/>
        <v>119.21445826218908</v>
      </c>
    </row>
    <row r="136" spans="1:6" ht="22.8" x14ac:dyDescent="0.2">
      <c r="A136" s="53">
        <v>6712</v>
      </c>
      <c r="B136" s="232" t="s">
        <v>318</v>
      </c>
      <c r="C136" s="50" t="s">
        <v>319</v>
      </c>
      <c r="D136" s="242">
        <v>119656.52</v>
      </c>
      <c r="E136" s="242">
        <v>316248.09000000003</v>
      </c>
      <c r="F136" s="52">
        <f t="shared" si="31"/>
        <v>264.29657991056399</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1795690.1599999997</v>
      </c>
      <c r="E151" s="51">
        <f t="shared" si="35"/>
        <v>2104378.8199999998</v>
      </c>
      <c r="F151" s="52">
        <f t="shared" si="31"/>
        <v>117.1905302415869</v>
      </c>
    </row>
    <row r="152" spans="1:6" ht="12.75" customHeight="1" x14ac:dyDescent="0.2">
      <c r="A152" s="53">
        <v>31</v>
      </c>
      <c r="B152" s="85" t="s">
        <v>349</v>
      </c>
      <c r="C152" s="50" t="s">
        <v>350</v>
      </c>
      <c r="D152" s="51">
        <f t="shared" ref="D152:E152" si="36">D153+D158+D159</f>
        <v>1333185.2499999998</v>
      </c>
      <c r="E152" s="51">
        <f t="shared" si="36"/>
        <v>1641070.93</v>
      </c>
      <c r="F152" s="52">
        <f t="shared" si="31"/>
        <v>123.09399087636173</v>
      </c>
    </row>
    <row r="153" spans="1:6" ht="12.75" customHeight="1" x14ac:dyDescent="0.2">
      <c r="A153" s="53">
        <v>311</v>
      </c>
      <c r="B153" s="85" t="s">
        <v>351</v>
      </c>
      <c r="C153" s="50" t="s">
        <v>352</v>
      </c>
      <c r="D153" s="51">
        <f t="shared" ref="D153:E153" si="37">SUM(D154:D157)</f>
        <v>1106531.8399999999</v>
      </c>
      <c r="E153" s="51">
        <f t="shared" si="37"/>
        <v>1365169.8599999999</v>
      </c>
      <c r="F153" s="52">
        <f t="shared" si="31"/>
        <v>123.37375307700138</v>
      </c>
    </row>
    <row r="154" spans="1:6" ht="12.75" customHeight="1" x14ac:dyDescent="0.2">
      <c r="A154" s="53">
        <v>3111</v>
      </c>
      <c r="B154" s="85" t="s">
        <v>353</v>
      </c>
      <c r="C154" s="50" t="s">
        <v>354</v>
      </c>
      <c r="D154" s="242">
        <v>874800.77</v>
      </c>
      <c r="E154" s="242">
        <v>1199845.93</v>
      </c>
      <c r="F154" s="52">
        <f t="shared" si="31"/>
        <v>137.15647849738403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136.44999999999999</v>
      </c>
      <c r="E156" s="242"/>
      <c r="F156" s="52">
        <f t="shared" si="31"/>
        <v>0</v>
      </c>
    </row>
    <row r="157" spans="1:6" ht="12.75" customHeight="1" x14ac:dyDescent="0.2">
      <c r="A157" s="53">
        <v>3114</v>
      </c>
      <c r="B157" s="85" t="s">
        <v>359</v>
      </c>
      <c r="C157" s="50" t="s">
        <v>360</v>
      </c>
      <c r="D157" s="242">
        <v>231594.62</v>
      </c>
      <c r="E157" s="242">
        <v>165323.93</v>
      </c>
      <c r="F157" s="52">
        <f t="shared" si="31"/>
        <v>71.385047718293279</v>
      </c>
    </row>
    <row r="158" spans="1:6" ht="12.75" customHeight="1" x14ac:dyDescent="0.2">
      <c r="A158" s="53">
        <v>312</v>
      </c>
      <c r="B158" s="85" t="s">
        <v>361</v>
      </c>
      <c r="C158" s="50" t="s">
        <v>362</v>
      </c>
      <c r="D158" s="242">
        <v>44041.43</v>
      </c>
      <c r="E158" s="242">
        <v>50648.07</v>
      </c>
      <c r="F158" s="52">
        <f t="shared" si="31"/>
        <v>115.00096613574991</v>
      </c>
    </row>
    <row r="159" spans="1:6" ht="12.75" customHeight="1" x14ac:dyDescent="0.2">
      <c r="A159" s="53">
        <v>313</v>
      </c>
      <c r="B159" s="85" t="s">
        <v>363</v>
      </c>
      <c r="C159" s="50" t="s">
        <v>364</v>
      </c>
      <c r="D159" s="51">
        <f t="shared" ref="D159:E159" si="38">SUM(D160:D162)</f>
        <v>182611.98</v>
      </c>
      <c r="E159" s="51">
        <f t="shared" si="38"/>
        <v>225253</v>
      </c>
      <c r="F159" s="52">
        <f t="shared" si="31"/>
        <v>123.35061478441884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182611.98</v>
      </c>
      <c r="E161" s="242">
        <v>225253</v>
      </c>
      <c r="F161" s="52">
        <f t="shared" si="31"/>
        <v>123.35061478441884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444696.64</v>
      </c>
      <c r="E163" s="51">
        <f t="shared" si="39"/>
        <v>442553.68</v>
      </c>
      <c r="F163" s="52">
        <f t="shared" si="31"/>
        <v>99.51810744511134</v>
      </c>
    </row>
    <row r="164" spans="1:6" ht="12.75" customHeight="1" x14ac:dyDescent="0.2">
      <c r="A164" s="53">
        <v>321</v>
      </c>
      <c r="B164" s="85" t="s">
        <v>372</v>
      </c>
      <c r="C164" s="50" t="s">
        <v>373</v>
      </c>
      <c r="D164" s="51">
        <f t="shared" ref="D164:E164" si="40">SUM(D165:D168)</f>
        <v>68822.53</v>
      </c>
      <c r="E164" s="51">
        <f t="shared" si="40"/>
        <v>37087.300000000003</v>
      </c>
      <c r="F164" s="52">
        <f t="shared" si="31"/>
        <v>53.888312446520061</v>
      </c>
    </row>
    <row r="165" spans="1:6" ht="12.75" customHeight="1" x14ac:dyDescent="0.2">
      <c r="A165" s="53">
        <v>3211</v>
      </c>
      <c r="B165" s="85" t="s">
        <v>374</v>
      </c>
      <c r="C165" s="50" t="s">
        <v>375</v>
      </c>
      <c r="D165" s="242">
        <v>4900.34</v>
      </c>
      <c r="E165" s="242">
        <v>6444.71</v>
      </c>
      <c r="F165" s="52">
        <f t="shared" si="31"/>
        <v>131.51556830750519</v>
      </c>
    </row>
    <row r="166" spans="1:6" ht="12.75" customHeight="1" x14ac:dyDescent="0.2">
      <c r="A166" s="53">
        <v>3212</v>
      </c>
      <c r="B166" s="85" t="s">
        <v>376</v>
      </c>
      <c r="C166" s="50" t="s">
        <v>377</v>
      </c>
      <c r="D166" s="242">
        <v>37003.81</v>
      </c>
      <c r="E166" s="242">
        <v>29693.84</v>
      </c>
      <c r="F166" s="52">
        <f t="shared" si="31"/>
        <v>80.245358518487691</v>
      </c>
    </row>
    <row r="167" spans="1:6" ht="12.75" customHeight="1" x14ac:dyDescent="0.2">
      <c r="A167" s="53">
        <v>3213</v>
      </c>
      <c r="B167" s="85" t="s">
        <v>378</v>
      </c>
      <c r="C167" s="50" t="s">
        <v>379</v>
      </c>
      <c r="D167" s="242">
        <v>26918.38</v>
      </c>
      <c r="E167" s="242">
        <v>948.75</v>
      </c>
      <c r="F167" s="52">
        <f t="shared" si="31"/>
        <v>3.5245434532092936</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298445.26</v>
      </c>
      <c r="E169" s="51">
        <f t="shared" si="41"/>
        <v>319283.21999999997</v>
      </c>
      <c r="F169" s="52">
        <f t="shared" si="31"/>
        <v>106.98217153792288</v>
      </c>
    </row>
    <row r="170" spans="1:6" ht="12.75" customHeight="1" x14ac:dyDescent="0.2">
      <c r="A170" s="53">
        <v>3221</v>
      </c>
      <c r="B170" s="85" t="s">
        <v>384</v>
      </c>
      <c r="C170" s="50" t="s">
        <v>385</v>
      </c>
      <c r="D170" s="242">
        <v>21082.87</v>
      </c>
      <c r="E170" s="242">
        <v>19707.52</v>
      </c>
      <c r="F170" s="52">
        <f t="shared" si="31"/>
        <v>93.476457427285766</v>
      </c>
    </row>
    <row r="171" spans="1:6" ht="12.75" customHeight="1" x14ac:dyDescent="0.2">
      <c r="A171" s="53">
        <v>3222</v>
      </c>
      <c r="B171" s="85" t="s">
        <v>386</v>
      </c>
      <c r="C171" s="50" t="s">
        <v>387</v>
      </c>
      <c r="D171" s="242">
        <v>123391.32</v>
      </c>
      <c r="E171" s="242">
        <v>143410.93</v>
      </c>
      <c r="F171" s="52">
        <f t="shared" si="31"/>
        <v>116.22448807582251</v>
      </c>
    </row>
    <row r="172" spans="1:6" ht="12.75" customHeight="1" x14ac:dyDescent="0.2">
      <c r="A172" s="53">
        <v>3223</v>
      </c>
      <c r="B172" s="85" t="s">
        <v>388</v>
      </c>
      <c r="C172" s="50" t="s">
        <v>389</v>
      </c>
      <c r="D172" s="242">
        <v>79921.94</v>
      </c>
      <c r="E172" s="242">
        <v>70664.600000000006</v>
      </c>
      <c r="F172" s="52">
        <f t="shared" si="31"/>
        <v>88.417022910104535</v>
      </c>
    </row>
    <row r="173" spans="1:6" ht="12.75" customHeight="1" x14ac:dyDescent="0.2">
      <c r="A173" s="53">
        <v>3224</v>
      </c>
      <c r="B173" s="85" t="s">
        <v>390</v>
      </c>
      <c r="C173" s="50" t="s">
        <v>391</v>
      </c>
      <c r="D173" s="242">
        <v>39672.769999999997</v>
      </c>
      <c r="E173" s="242">
        <v>45724.46</v>
      </c>
      <c r="F173" s="52">
        <f t="shared" si="31"/>
        <v>115.25401427729902</v>
      </c>
    </row>
    <row r="174" spans="1:6" ht="12.75" customHeight="1" x14ac:dyDescent="0.2">
      <c r="A174" s="53">
        <v>3225</v>
      </c>
      <c r="B174" s="85" t="s">
        <v>392</v>
      </c>
      <c r="C174" s="50" t="s">
        <v>393</v>
      </c>
      <c r="D174" s="242">
        <v>29102.86</v>
      </c>
      <c r="E174" s="242">
        <v>38708.730000000003</v>
      </c>
      <c r="F174" s="52">
        <f t="shared" si="31"/>
        <v>133.00661859349907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5273.5</v>
      </c>
      <c r="E176" s="242">
        <v>1066.98</v>
      </c>
      <c r="F176" s="52">
        <f t="shared" si="31"/>
        <v>20.232862425334218</v>
      </c>
    </row>
    <row r="177" spans="1:6" ht="12.75" customHeight="1" x14ac:dyDescent="0.2">
      <c r="A177" s="53">
        <v>323</v>
      </c>
      <c r="B177" s="85" t="s">
        <v>398</v>
      </c>
      <c r="C177" s="50" t="s">
        <v>399</v>
      </c>
      <c r="D177" s="51">
        <f t="shared" ref="D177:E177" si="42">SUM(D178:D186)</f>
        <v>71137.87000000001</v>
      </c>
      <c r="E177" s="51">
        <f t="shared" si="42"/>
        <v>78219.09</v>
      </c>
      <c r="F177" s="52">
        <f t="shared" si="31"/>
        <v>109.95421988316487</v>
      </c>
    </row>
    <row r="178" spans="1:6" ht="12.75" customHeight="1" x14ac:dyDescent="0.2">
      <c r="A178" s="53">
        <v>3231</v>
      </c>
      <c r="B178" s="85" t="s">
        <v>400</v>
      </c>
      <c r="C178" s="50" t="s">
        <v>401</v>
      </c>
      <c r="D178" s="242">
        <v>8359.41</v>
      </c>
      <c r="E178" s="242">
        <v>8534.11</v>
      </c>
      <c r="F178" s="52">
        <f t="shared" si="31"/>
        <v>102.08986040880876</v>
      </c>
    </row>
    <row r="179" spans="1:6" ht="12.75" customHeight="1" x14ac:dyDescent="0.2">
      <c r="A179" s="53">
        <v>3232</v>
      </c>
      <c r="B179" s="85" t="s">
        <v>402</v>
      </c>
      <c r="C179" s="50" t="s">
        <v>403</v>
      </c>
      <c r="D179" s="242">
        <v>32852.5</v>
      </c>
      <c r="E179" s="242">
        <v>32504.63</v>
      </c>
      <c r="F179" s="52">
        <f t="shared" si="31"/>
        <v>98.941115592420672</v>
      </c>
    </row>
    <row r="180" spans="1:6" ht="12.75" customHeight="1" x14ac:dyDescent="0.2">
      <c r="A180" s="53">
        <v>3233</v>
      </c>
      <c r="B180" s="85" t="s">
        <v>404</v>
      </c>
      <c r="C180" s="50" t="s">
        <v>405</v>
      </c>
      <c r="D180" s="242">
        <v>127.44</v>
      </c>
      <c r="E180" s="242">
        <v>63.72</v>
      </c>
      <c r="F180" s="52">
        <f t="shared" si="31"/>
        <v>50</v>
      </c>
    </row>
    <row r="181" spans="1:6" ht="12.75" customHeight="1" x14ac:dyDescent="0.2">
      <c r="A181" s="53">
        <v>3234</v>
      </c>
      <c r="B181" s="85" t="s">
        <v>406</v>
      </c>
      <c r="C181" s="50" t="s">
        <v>407</v>
      </c>
      <c r="D181" s="242">
        <v>19212.64</v>
      </c>
      <c r="E181" s="242">
        <v>19495.669999999998</v>
      </c>
      <c r="F181" s="52">
        <f t="shared" si="31"/>
        <v>101.473144763031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2592.12</v>
      </c>
      <c r="E183" s="242">
        <v>5147.37</v>
      </c>
      <c r="F183" s="52">
        <f t="shared" si="31"/>
        <v>198.57761214758577</v>
      </c>
    </row>
    <row r="184" spans="1:6" ht="12.75" customHeight="1" x14ac:dyDescent="0.2">
      <c r="A184" s="53">
        <v>3237</v>
      </c>
      <c r="B184" s="85" t="s">
        <v>412</v>
      </c>
      <c r="C184" s="50" t="s">
        <v>413</v>
      </c>
      <c r="D184" s="242">
        <v>1483.37</v>
      </c>
      <c r="E184" s="242"/>
      <c r="F184" s="52">
        <f t="shared" si="31"/>
        <v>0</v>
      </c>
    </row>
    <row r="185" spans="1:6" ht="12.75" customHeight="1" x14ac:dyDescent="0.2">
      <c r="A185" s="53">
        <v>3238</v>
      </c>
      <c r="B185" s="85" t="s">
        <v>414</v>
      </c>
      <c r="C185" s="50" t="s">
        <v>415</v>
      </c>
      <c r="D185" s="242">
        <v>251.98</v>
      </c>
      <c r="E185" s="242">
        <v>657.92</v>
      </c>
      <c r="F185" s="52">
        <f t="shared" si="31"/>
        <v>261.10008730851655</v>
      </c>
    </row>
    <row r="186" spans="1:6" ht="12.75" customHeight="1" x14ac:dyDescent="0.2">
      <c r="A186" s="53">
        <v>3239</v>
      </c>
      <c r="B186" s="85" t="s">
        <v>416</v>
      </c>
      <c r="C186" s="50" t="s">
        <v>417</v>
      </c>
      <c r="D186" s="242">
        <v>6258.41</v>
      </c>
      <c r="E186" s="242">
        <v>11815.67</v>
      </c>
      <c r="F186" s="52">
        <f t="shared" si="31"/>
        <v>188.79667519385913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6290.98</v>
      </c>
      <c r="E188" s="51">
        <f t="shared" si="43"/>
        <v>7964.07</v>
      </c>
      <c r="F188" s="52">
        <f t="shared" si="31"/>
        <v>126.59506150075188</v>
      </c>
    </row>
    <row r="189" spans="1:6" ht="12.75" customHeight="1" x14ac:dyDescent="0.2">
      <c r="A189" s="53">
        <v>3291</v>
      </c>
      <c r="B189" s="232" t="s">
        <v>422</v>
      </c>
      <c r="C189" s="50" t="s">
        <v>423</v>
      </c>
      <c r="D189" s="242">
        <v>815.2</v>
      </c>
      <c r="E189" s="242">
        <v>776.8</v>
      </c>
      <c r="F189" s="52">
        <f t="shared" si="31"/>
        <v>95.289499509322852</v>
      </c>
    </row>
    <row r="190" spans="1:6" ht="12.75" customHeight="1" x14ac:dyDescent="0.2">
      <c r="A190" s="53">
        <v>3292</v>
      </c>
      <c r="B190" s="85" t="s">
        <v>424</v>
      </c>
      <c r="C190" s="50" t="s">
        <v>425</v>
      </c>
      <c r="D190" s="242">
        <v>2146.92</v>
      </c>
      <c r="E190" s="242">
        <v>3147.55</v>
      </c>
      <c r="F190" s="52">
        <f t="shared" si="31"/>
        <v>146.60769847036684</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3328.86</v>
      </c>
      <c r="E193" s="242">
        <v>4039.72</v>
      </c>
      <c r="F193" s="52">
        <f t="shared" si="31"/>
        <v>121.35445768220951</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361.62</v>
      </c>
      <c r="E196" s="51">
        <f t="shared" si="44"/>
        <v>420</v>
      </c>
      <c r="F196" s="52">
        <f t="shared" si="31"/>
        <v>116.14401858304298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361.62</v>
      </c>
      <c r="E210" s="51">
        <f t="shared" si="47"/>
        <v>420</v>
      </c>
      <c r="F210" s="52">
        <f t="shared" si="31"/>
        <v>116.14401858304298</v>
      </c>
    </row>
    <row r="211" spans="1:6" ht="12.75" customHeight="1" x14ac:dyDescent="0.2">
      <c r="A211" s="53">
        <v>3431</v>
      </c>
      <c r="B211" s="232" t="s">
        <v>466</v>
      </c>
      <c r="C211" s="50" t="s">
        <v>467</v>
      </c>
      <c r="D211" s="242">
        <v>361.62</v>
      </c>
      <c r="E211" s="242">
        <v>420</v>
      </c>
      <c r="F211" s="52">
        <f t="shared" si="31"/>
        <v>116.14401858304298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17446.650000000001</v>
      </c>
      <c r="E252" s="51">
        <f t="shared" si="63"/>
        <v>20334.21</v>
      </c>
      <c r="F252" s="52">
        <f t="shared" ref="F252:F258" si="64">IF(D252&lt;&gt;0,IF(E252/D252&gt;=100,"&gt;&gt;100",E252/D252*100),"-")</f>
        <v>116.55079915055325</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17446.650000000001</v>
      </c>
      <c r="E259" s="51">
        <f t="shared" si="66"/>
        <v>20334.21</v>
      </c>
      <c r="F259" s="52">
        <f t="shared" ref="F259:F262" si="67">IF(D259&lt;&gt;0,IF(E259/D259&gt;=100,"&gt;&gt;100",E259/D259*100),"-")</f>
        <v>116.55079915055325</v>
      </c>
    </row>
    <row r="260" spans="1:6" ht="12.75" customHeight="1" x14ac:dyDescent="0.2">
      <c r="A260" s="53">
        <v>3721</v>
      </c>
      <c r="B260" s="85" t="s">
        <v>560</v>
      </c>
      <c r="C260" s="50" t="s">
        <v>561</v>
      </c>
      <c r="D260" s="242">
        <v>13419.01</v>
      </c>
      <c r="E260" s="242">
        <v>14602.21</v>
      </c>
      <c r="F260" s="52">
        <f t="shared" si="67"/>
        <v>108.81734196486923</v>
      </c>
    </row>
    <row r="261" spans="1:6" ht="12.75" customHeight="1" x14ac:dyDescent="0.2">
      <c r="A261" s="53">
        <v>3722</v>
      </c>
      <c r="B261" s="85" t="s">
        <v>562</v>
      </c>
      <c r="C261" s="50" t="s">
        <v>563</v>
      </c>
      <c r="D261" s="242">
        <v>4027.64</v>
      </c>
      <c r="E261" s="242">
        <v>5732</v>
      </c>
      <c r="F261" s="52">
        <f t="shared" si="67"/>
        <v>142.31659234688306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1795690.1599999997</v>
      </c>
      <c r="E289" s="51">
        <f t="shared" si="79"/>
        <v>2104378.8199999998</v>
      </c>
      <c r="F289" s="52">
        <f t="shared" si="76"/>
        <v>117.1905302415869</v>
      </c>
    </row>
    <row r="290" spans="1:6" ht="12.75" customHeight="1" x14ac:dyDescent="0.2">
      <c r="A290" s="53" t="s">
        <v>609</v>
      </c>
      <c r="B290" s="85" t="s">
        <v>620</v>
      </c>
      <c r="C290" s="50" t="s">
        <v>621</v>
      </c>
      <c r="D290" s="51">
        <f>IF(D6&gt;=D289,D6-D289,0)</f>
        <v>98219.780000000494</v>
      </c>
      <c r="E290" s="51">
        <f>IF(E6&gt;=E289,E6-E289,0)</f>
        <v>364872.00999999978</v>
      </c>
      <c r="F290" s="52">
        <f t="shared" si="76"/>
        <v>371.48526498430147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37861.879999999997</v>
      </c>
      <c r="E292" s="242">
        <v>7435.71</v>
      </c>
      <c r="F292" s="52">
        <f t="shared" si="76"/>
        <v>19.63904063929208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902.84</v>
      </c>
      <c r="F294" s="52" t="str">
        <f t="shared" si="76"/>
        <v>-</v>
      </c>
    </row>
    <row r="295" spans="1:6" ht="12"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200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200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200</v>
      </c>
      <c r="F326" s="52" t="str">
        <f t="shared" si="81"/>
        <v>-</v>
      </c>
    </row>
    <row r="327" spans="1:6" ht="12.75" customHeight="1" x14ac:dyDescent="0.2">
      <c r="A327" s="53">
        <v>7231</v>
      </c>
      <c r="B327" s="85" t="s">
        <v>693</v>
      </c>
      <c r="C327" s="50" t="s">
        <v>694</v>
      </c>
      <c r="D327" s="242">
        <v>0</v>
      </c>
      <c r="E327" s="242">
        <v>200</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126953.29</v>
      </c>
      <c r="E350" s="51">
        <f t="shared" si="95"/>
        <v>316248.08999999997</v>
      </c>
      <c r="F350" s="52">
        <f t="shared" si="81"/>
        <v>249.10586405440932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45100.84</v>
      </c>
      <c r="E363" s="51">
        <f t="shared" si="99"/>
        <v>51521.34</v>
      </c>
      <c r="F363" s="52">
        <f t="shared" si="81"/>
        <v>114.23587675972333</v>
      </c>
    </row>
    <row r="364" spans="1:6" ht="12.75" customHeight="1" x14ac:dyDescent="0.2">
      <c r="A364" s="53">
        <v>421</v>
      </c>
      <c r="B364" s="85" t="s">
        <v>759</v>
      </c>
      <c r="C364" s="50" t="s">
        <v>760</v>
      </c>
      <c r="D364" s="51">
        <f t="shared" ref="D364:E364" si="100">SUM(D365:D368)</f>
        <v>5306.73</v>
      </c>
      <c r="E364" s="51">
        <f t="shared" si="100"/>
        <v>0</v>
      </c>
      <c r="F364" s="52">
        <f t="shared" si="81"/>
        <v>0</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5306.73</v>
      </c>
      <c r="E366" s="242"/>
      <c r="F366" s="52">
        <f t="shared" si="81"/>
        <v>0</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7461.54</v>
      </c>
      <c r="E369" s="51">
        <f t="shared" si="101"/>
        <v>34108.75</v>
      </c>
      <c r="F369" s="52">
        <f t="shared" si="81"/>
        <v>457.12748306649837</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7461.54</v>
      </c>
      <c r="E376" s="242">
        <v>34108.75</v>
      </c>
      <c r="F376" s="52">
        <f t="shared" si="81"/>
        <v>457.12748306649837</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32332.57</v>
      </c>
      <c r="E378" s="51">
        <f t="shared" si="102"/>
        <v>17412.59</v>
      </c>
      <c r="F378" s="52">
        <f t="shared" si="81"/>
        <v>53.854642547746742</v>
      </c>
    </row>
    <row r="379" spans="1:6" ht="12.75" customHeight="1" x14ac:dyDescent="0.2">
      <c r="A379" s="53">
        <v>4231</v>
      </c>
      <c r="B379" s="85" t="s">
        <v>693</v>
      </c>
      <c r="C379" s="50" t="s">
        <v>778</v>
      </c>
      <c r="D379" s="242">
        <v>32332.57</v>
      </c>
      <c r="E379" s="242">
        <v>17412.59</v>
      </c>
      <c r="F379" s="52">
        <f t="shared" si="81"/>
        <v>53.854642547746742</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81852.45</v>
      </c>
      <c r="E402" s="51">
        <f t="shared" si="109"/>
        <v>264726.75</v>
      </c>
      <c r="F402" s="52">
        <f t="shared" si="81"/>
        <v>323.41945781708426</v>
      </c>
    </row>
    <row r="403" spans="1:6" ht="12.75" customHeight="1" x14ac:dyDescent="0.2">
      <c r="A403" s="53">
        <v>451</v>
      </c>
      <c r="B403" s="85" t="s">
        <v>812</v>
      </c>
      <c r="C403" s="50" t="s">
        <v>813</v>
      </c>
      <c r="D403" s="242">
        <v>66977.45</v>
      </c>
      <c r="E403" s="242">
        <v>264726.75</v>
      </c>
      <c r="F403" s="52">
        <f t="shared" si="81"/>
        <v>395.24757959581922</v>
      </c>
    </row>
    <row r="404" spans="1:6" ht="12.75" customHeight="1" x14ac:dyDescent="0.2">
      <c r="A404" s="53">
        <v>452</v>
      </c>
      <c r="B404" s="85" t="s">
        <v>814</v>
      </c>
      <c r="C404" s="50" t="s">
        <v>815</v>
      </c>
      <c r="D404" s="242">
        <v>14875</v>
      </c>
      <c r="E404" s="242">
        <v>0</v>
      </c>
      <c r="F404" s="52">
        <f t="shared" si="81"/>
        <v>0</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126953.29</v>
      </c>
      <c r="E408" s="51">
        <f t="shared" si="111"/>
        <v>316048.08999999997</v>
      </c>
      <c r="F408" s="52">
        <f t="shared" si="81"/>
        <v>248.94832579762206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1893909.9400000002</v>
      </c>
      <c r="E412" s="51">
        <f>E6+E298</f>
        <v>2469450.8299999996</v>
      </c>
      <c r="F412" s="52">
        <f t="shared" si="81"/>
        <v>130.3890315924948</v>
      </c>
    </row>
    <row r="413" spans="1:6" ht="12.75" customHeight="1" x14ac:dyDescent="0.2">
      <c r="A413" s="53" t="s">
        <v>609</v>
      </c>
      <c r="B413" s="85" t="s">
        <v>832</v>
      </c>
      <c r="C413" s="50" t="s">
        <v>833</v>
      </c>
      <c r="D413" s="51">
        <f t="shared" ref="D413:E413" si="112">D289+D350</f>
        <v>1922643.4499999997</v>
      </c>
      <c r="E413" s="51">
        <f t="shared" si="112"/>
        <v>2420626.9099999997</v>
      </c>
      <c r="F413" s="52">
        <f t="shared" si="81"/>
        <v>125.90097815588221</v>
      </c>
    </row>
    <row r="414" spans="1:6" ht="12.75" customHeight="1" x14ac:dyDescent="0.2">
      <c r="A414" s="53" t="s">
        <v>609</v>
      </c>
      <c r="B414" s="85" t="s">
        <v>834</v>
      </c>
      <c r="C414" s="50" t="s">
        <v>835</v>
      </c>
      <c r="D414" s="51">
        <f t="shared" ref="D414:E414" si="113">IF(D412&gt;=D413,D412-D413,0)</f>
        <v>0</v>
      </c>
      <c r="E414" s="51">
        <f t="shared" si="113"/>
        <v>48823.919999999925</v>
      </c>
      <c r="F414" s="52" t="str">
        <f t="shared" si="81"/>
        <v>-</v>
      </c>
    </row>
    <row r="415" spans="1:6" ht="12.75" customHeight="1" x14ac:dyDescent="0.2">
      <c r="A415" s="53" t="s">
        <v>609</v>
      </c>
      <c r="B415" s="85" t="s">
        <v>836</v>
      </c>
      <c r="C415" s="50" t="s">
        <v>837</v>
      </c>
      <c r="D415" s="51">
        <f t="shared" ref="D415:E415" si="114">IF(D413&gt;=D412,D413-D412,0)</f>
        <v>28733.509999999544</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37861.879999999997</v>
      </c>
      <c r="E416" s="51">
        <f t="shared" si="115"/>
        <v>7435.71</v>
      </c>
      <c r="F416" s="52">
        <f t="shared" si="81"/>
        <v>19.63904063929208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902.84</v>
      </c>
      <c r="F418" s="57" t="str">
        <f t="shared" si="81"/>
        <v>-</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1893909.9400000002</v>
      </c>
      <c r="E639" s="51">
        <f t="shared" si="180"/>
        <v>2469450.8299999996</v>
      </c>
      <c r="F639" s="52">
        <f t="shared" si="119"/>
        <v>130.3890315924948</v>
      </c>
    </row>
    <row r="640" spans="1:6" ht="12.75" customHeight="1" x14ac:dyDescent="0.2">
      <c r="A640" s="53" t="s">
        <v>609</v>
      </c>
      <c r="B640" s="85" t="s">
        <v>1278</v>
      </c>
      <c r="C640" s="50" t="s">
        <v>1279</v>
      </c>
      <c r="D640" s="51">
        <f t="shared" ref="D640:E640" si="181">D413+D528</f>
        <v>1922643.4499999997</v>
      </c>
      <c r="E640" s="51">
        <f t="shared" si="181"/>
        <v>2420626.9099999997</v>
      </c>
      <c r="F640" s="52">
        <f t="shared" si="119"/>
        <v>125.90097815588221</v>
      </c>
    </row>
    <row r="641" spans="1:6" ht="12.75" customHeight="1" x14ac:dyDescent="0.2">
      <c r="A641" s="53" t="s">
        <v>609</v>
      </c>
      <c r="B641" s="85" t="s">
        <v>1280</v>
      </c>
      <c r="C641" s="50" t="s">
        <v>1281</v>
      </c>
      <c r="D641" s="51">
        <f t="shared" ref="D641:E641" si="182">IF(D639&gt;=D640,D639-D640,0)</f>
        <v>0</v>
      </c>
      <c r="E641" s="51">
        <f t="shared" si="182"/>
        <v>48823.919999999925</v>
      </c>
      <c r="F641" s="52" t="str">
        <f t="shared" si="119"/>
        <v>-</v>
      </c>
    </row>
    <row r="642" spans="1:6" ht="12.75" customHeight="1" x14ac:dyDescent="0.2">
      <c r="A642" s="53" t="s">
        <v>609</v>
      </c>
      <c r="B642" s="85" t="s">
        <v>1282</v>
      </c>
      <c r="C642" s="50" t="s">
        <v>1283</v>
      </c>
      <c r="D642" s="51">
        <f t="shared" ref="D642:E642" si="183">IF(D640&gt;=D639,D640-D639,0)</f>
        <v>28733.509999999544</v>
      </c>
      <c r="E642" s="51">
        <f t="shared" si="183"/>
        <v>0</v>
      </c>
      <c r="F642" s="52">
        <f t="shared" si="119"/>
        <v>0</v>
      </c>
    </row>
    <row r="643" spans="1:6" ht="22.8" x14ac:dyDescent="0.2">
      <c r="A643" s="60" t="s">
        <v>1284</v>
      </c>
      <c r="B643" s="85" t="s">
        <v>1285</v>
      </c>
      <c r="C643" s="61" t="s">
        <v>1284</v>
      </c>
      <c r="D643" s="51">
        <f t="shared" ref="D643:E643" si="184">IF(D416-D417+D637-D638&gt;=0,D416-D417+D637-D638,0)</f>
        <v>37861.879999999997</v>
      </c>
      <c r="E643" s="51">
        <f t="shared" si="184"/>
        <v>7435.71</v>
      </c>
      <c r="F643" s="52">
        <f t="shared" si="119"/>
        <v>19.63904063929208</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9128.3700000004537</v>
      </c>
      <c r="E645" s="51">
        <f t="shared" si="186"/>
        <v>56259.629999999925</v>
      </c>
      <c r="F645" s="52">
        <f t="shared" si="119"/>
        <v>616.31627552341911</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117379.22</v>
      </c>
      <c r="E647" s="243">
        <v>151477.96</v>
      </c>
      <c r="F647" s="57">
        <f t="shared" si="119"/>
        <v>129.05006525005021</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41366.57</v>
      </c>
      <c r="E649" s="242">
        <v>9295.0300000000007</v>
      </c>
      <c r="F649" s="52">
        <f t="shared" ref="F649:F724" si="188">IF(D649&lt;&gt;0,IF(E649/D649&gt;=100,"&gt;&gt;100",E649/D649*100),"-")</f>
        <v>22.46990746392558</v>
      </c>
    </row>
    <row r="650" spans="1:6" ht="12.75" customHeight="1" x14ac:dyDescent="0.2">
      <c r="A650" s="53" t="s">
        <v>1297</v>
      </c>
      <c r="B650" s="85" t="s">
        <v>1298</v>
      </c>
      <c r="C650" s="50" t="s">
        <v>1297</v>
      </c>
      <c r="D650" s="242">
        <v>1485142.38</v>
      </c>
      <c r="E650" s="242">
        <v>2113878.7400000002</v>
      </c>
      <c r="F650" s="52">
        <f t="shared" si="188"/>
        <v>142.33508978445556</v>
      </c>
    </row>
    <row r="651" spans="1:6" ht="12.75" customHeight="1" x14ac:dyDescent="0.2">
      <c r="A651" s="53" t="s">
        <v>1299</v>
      </c>
      <c r="B651" s="85" t="s">
        <v>1300</v>
      </c>
      <c r="C651" s="50" t="s">
        <v>1299</v>
      </c>
      <c r="D651" s="242">
        <v>1517213.92</v>
      </c>
      <c r="E651" s="242">
        <v>2066912.93</v>
      </c>
      <c r="F651" s="52">
        <f t="shared" si="188"/>
        <v>136.23081773465407</v>
      </c>
    </row>
    <row r="652" spans="1:6" ht="22.8" x14ac:dyDescent="0.2">
      <c r="A652" s="53">
        <v>11</v>
      </c>
      <c r="B652" s="85" t="s">
        <v>1301</v>
      </c>
      <c r="C652" s="50" t="s">
        <v>1302</v>
      </c>
      <c r="D652" s="51">
        <f t="shared" ref="D652:E652" si="189">+D649+D650-D651</f>
        <v>9295.0300000000279</v>
      </c>
      <c r="E652" s="51">
        <f t="shared" si="189"/>
        <v>56260.840000000084</v>
      </c>
      <c r="F652" s="52">
        <f t="shared" si="188"/>
        <v>605.27873497987537</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53</v>
      </c>
      <c r="E654" s="262">
        <v>57</v>
      </c>
      <c r="F654" s="52">
        <f t="shared" si="188"/>
        <v>107.54716981132076</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53</v>
      </c>
      <c r="E656" s="262">
        <v>57</v>
      </c>
      <c r="F656" s="52">
        <f t="shared" si="188"/>
        <v>107.54716981132076</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v>22198.080000000002</v>
      </c>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v>20000</v>
      </c>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1692.66</v>
      </c>
      <c r="E710" s="242">
        <v>902.84</v>
      </c>
      <c r="F710" s="52">
        <f t="shared" si="188"/>
        <v>53.338532251013191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2207.81</v>
      </c>
      <c r="E716" s="242">
        <v>4550.67</v>
      </c>
      <c r="F716" s="52">
        <f t="shared" si="188"/>
        <v>206.11692129304603</v>
      </c>
    </row>
    <row r="717" spans="1:6" ht="12.75" customHeight="1" x14ac:dyDescent="0.2">
      <c r="A717" s="53">
        <v>31215</v>
      </c>
      <c r="B717" s="85" t="s">
        <v>1414</v>
      </c>
      <c r="C717" s="50" t="s">
        <v>1415</v>
      </c>
      <c r="D717" s="242">
        <v>491.46</v>
      </c>
      <c r="E717" s="242">
        <v>1765.76</v>
      </c>
      <c r="F717" s="52">
        <f t="shared" si="188"/>
        <v>359.28865014446751</v>
      </c>
    </row>
    <row r="718" spans="1:6" ht="12.75" customHeight="1" x14ac:dyDescent="0.2">
      <c r="A718" s="53">
        <v>32121</v>
      </c>
      <c r="B718" s="85" t="s">
        <v>1416</v>
      </c>
      <c r="C718" s="50" t="s">
        <v>1417</v>
      </c>
      <c r="D718" s="242">
        <v>37003.81</v>
      </c>
      <c r="E718" s="242">
        <v>29693.84</v>
      </c>
      <c r="F718" s="52">
        <f t="shared" si="188"/>
        <v>80.245358518487691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2592.12</v>
      </c>
      <c r="E720" s="242">
        <v>4503.3599999999997</v>
      </c>
      <c r="F720" s="52">
        <f t="shared" si="188"/>
        <v>173.73269756029813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815.2</v>
      </c>
      <c r="E725" s="242">
        <v>776.8</v>
      </c>
      <c r="F725" s="52">
        <f t="shared" ref="F725:F979" si="190">IF(D725&lt;&gt;0,IF(E725/D725&gt;=100,"&gt;&gt;100",E725/D725*100),"-")</f>
        <v>95.289499509322852</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13419.01</v>
      </c>
      <c r="E816" s="242">
        <v>14602.21</v>
      </c>
      <c r="F816" s="52">
        <f t="shared" si="190"/>
        <v>108.81734196486923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1142.6600000000001</v>
      </c>
      <c r="E824" s="242">
        <v>2367</v>
      </c>
      <c r="F824" s="52">
        <f t="shared" si="190"/>
        <v>207.14823307020458</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2884.98</v>
      </c>
      <c r="E828" s="242">
        <v>3365</v>
      </c>
      <c r="F828" s="52">
        <f t="shared" si="190"/>
        <v>116.63859021553009</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D288" sqref="D28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1743322.2799999998</v>
      </c>
      <c r="E6" s="229">
        <f t="shared" si="0"/>
        <v>2075659.3099999998</v>
      </c>
      <c r="F6" s="230">
        <f t="shared" ref="F6:F260" si="1">IF(D6&gt;0,IF(E6/D6&gt;=100,"&gt;&gt;100",E6/D6*100),"-")</f>
        <v>119.06343042893938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1609390.5299999998</v>
      </c>
      <c r="E7" s="104">
        <f t="shared" si="2"/>
        <v>1867920.5099999998</v>
      </c>
      <c r="F7" s="93">
        <f t="shared" si="1"/>
        <v>116.0638437458682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268197.43</v>
      </c>
      <c r="E8" s="104">
        <f>E9+E10-E11</f>
        <v>268197.43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268161</v>
      </c>
      <c r="E9" s="247">
        <v>268161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660.31</v>
      </c>
      <c r="E10" s="247">
        <v>660.31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623.88</v>
      </c>
      <c r="E11" s="247">
        <v>623.88</v>
      </c>
      <c r="F11" s="93">
        <f t="shared" si="1"/>
        <v>100</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1341193.0999999999</v>
      </c>
      <c r="E12" s="104">
        <f t="shared" si="3"/>
        <v>1599723.0799999998</v>
      </c>
      <c r="F12" s="93">
        <f t="shared" si="1"/>
        <v>119.27611915092615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1241413.48</v>
      </c>
      <c r="E13" s="104">
        <f t="shared" si="4"/>
        <v>1473928.71</v>
      </c>
      <c r="F13" s="93">
        <f t="shared" si="1"/>
        <v>118.72987797748095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2096120.32</v>
      </c>
      <c r="E15" s="247">
        <v>2354509.5699999998</v>
      </c>
      <c r="F15" s="93">
        <f t="shared" si="1"/>
        <v>112.32702376550596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854706.84</v>
      </c>
      <c r="E18" s="247">
        <v>880580.86</v>
      </c>
      <c r="F18" s="93">
        <f t="shared" si="1"/>
        <v>103.02723914084974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42736.699999999983</v>
      </c>
      <c r="E19" s="104">
        <f t="shared" si="5"/>
        <v>70066.279999999941</v>
      </c>
      <c r="F19" s="93">
        <f t="shared" si="1"/>
        <v>163.94873726796868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87787.76</v>
      </c>
      <c r="E20" s="247">
        <v>106196.89</v>
      </c>
      <c r="F20" s="93">
        <f t="shared" si="1"/>
        <v>120.97004183726752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4378.07</v>
      </c>
      <c r="E21" s="247">
        <v>5128.07</v>
      </c>
      <c r="F21" s="93">
        <f t="shared" si="1"/>
        <v>117.13083619037612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18650.18</v>
      </c>
      <c r="E22" s="247">
        <v>18530.73</v>
      </c>
      <c r="F22" s="93">
        <f t="shared" si="1"/>
        <v>99.359523607815035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7350.43</v>
      </c>
      <c r="E24" s="247">
        <v>6908.38</v>
      </c>
      <c r="F24" s="93">
        <f t="shared" si="1"/>
        <v>93.986066121301747</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4254.91</v>
      </c>
      <c r="E25" s="247">
        <v>4254.91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135601.42000000001</v>
      </c>
      <c r="E26" s="247">
        <v>140539.22</v>
      </c>
      <c r="F26" s="93">
        <f t="shared" si="1"/>
        <v>103.64140729499734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215286.07</v>
      </c>
      <c r="E28" s="247">
        <v>211491.92</v>
      </c>
      <c r="F28" s="93">
        <f t="shared" si="1"/>
        <v>98.237624013481224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56252.770000000004</v>
      </c>
      <c r="E29" s="104">
        <f t="shared" si="6"/>
        <v>54937.94</v>
      </c>
      <c r="F29" s="93">
        <f t="shared" si="1"/>
        <v>97.662639546461435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125082.24000000001</v>
      </c>
      <c r="E30" s="247">
        <v>131775.79</v>
      </c>
      <c r="F30" s="93">
        <f t="shared" si="1"/>
        <v>105.35131926003245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68829.47</v>
      </c>
      <c r="E34" s="247">
        <v>76837.850000000006</v>
      </c>
      <c r="F34" s="93">
        <f t="shared" si="1"/>
        <v>111.63510339393868</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790.15</v>
      </c>
      <c r="E35" s="104">
        <f t="shared" si="7"/>
        <v>790.15</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790.15</v>
      </c>
      <c r="E36" s="247">
        <v>790.15</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105845.67</v>
      </c>
      <c r="E54" s="247">
        <v>129192.27</v>
      </c>
      <c r="F54" s="93">
        <f t="shared" si="1"/>
        <v>122.05720838651217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105845.67</v>
      </c>
      <c r="E55" s="247">
        <v>129192.27</v>
      </c>
      <c r="F55" s="93">
        <f t="shared" si="1"/>
        <v>122.05720838651217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133931.75</v>
      </c>
      <c r="E68" s="104">
        <f t="shared" si="13"/>
        <v>207738.8</v>
      </c>
      <c r="F68" s="93">
        <f t="shared" si="1"/>
        <v>155.10795610450845</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9295.0300000000007</v>
      </c>
      <c r="E69" s="104">
        <f t="shared" si="14"/>
        <v>56260.84</v>
      </c>
      <c r="F69" s="93">
        <f t="shared" si="1"/>
        <v>605.27873497987628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9295.0300000000007</v>
      </c>
      <c r="E70" s="104">
        <f t="shared" si="15"/>
        <v>56260.84</v>
      </c>
      <c r="F70" s="93">
        <f t="shared" si="1"/>
        <v>605.27873497987628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9295.0300000000007</v>
      </c>
      <c r="E72" s="247">
        <v>56260.84</v>
      </c>
      <c r="F72" s="93">
        <f t="shared" si="1"/>
        <v>605.27873497987628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7257.5</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7257.5</v>
      </c>
      <c r="E86" s="247">
        <v>0</v>
      </c>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117379.22</v>
      </c>
      <c r="E170" s="104">
        <f t="shared" si="29"/>
        <v>151477.96</v>
      </c>
      <c r="F170" s="93">
        <f t="shared" si="1"/>
        <v>129.05006525005021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117379.22</v>
      </c>
      <c r="E173" s="247">
        <v>151477.96</v>
      </c>
      <c r="F173" s="93">
        <f t="shared" si="1"/>
        <v>129.05006525005021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1743322.28</v>
      </c>
      <c r="E175" s="104">
        <f t="shared" si="30"/>
        <v>2075659.3099999998</v>
      </c>
      <c r="F175" s="93">
        <f t="shared" si="1"/>
        <v>119.06343042893938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124803.39</v>
      </c>
      <c r="E176" s="104">
        <f t="shared" si="31"/>
        <v>151479.18</v>
      </c>
      <c r="F176" s="93">
        <f t="shared" si="1"/>
        <v>121.37425113212068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124803.39</v>
      </c>
      <c r="E177" s="104">
        <f t="shared" si="32"/>
        <v>151479.18</v>
      </c>
      <c r="F177" s="93">
        <f t="shared" si="1"/>
        <v>121.37425113212068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114895.4</v>
      </c>
      <c r="E178" s="247">
        <v>148509.31</v>
      </c>
      <c r="F178" s="93">
        <f t="shared" si="1"/>
        <v>129.25609728500879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2483.83</v>
      </c>
      <c r="E179" s="247">
        <v>2968.66</v>
      </c>
      <c r="F179" s="93">
        <f t="shared" si="1"/>
        <v>119.51945181433513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7424.16</v>
      </c>
      <c r="E188" s="247">
        <v>1.21</v>
      </c>
      <c r="F188" s="93">
        <f t="shared" si="1"/>
        <v>1.6298140126290384E-2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1618518.8900000001</v>
      </c>
      <c r="E237" s="104">
        <f t="shared" si="41"/>
        <v>1924180.13</v>
      </c>
      <c r="F237" s="93">
        <f t="shared" si="1"/>
        <v>118.88524390345545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1609390.52</v>
      </c>
      <c r="E238" s="104">
        <f t="shared" si="42"/>
        <v>1867920.5</v>
      </c>
      <c r="F238" s="93">
        <f t="shared" si="1"/>
        <v>116.0638438456814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1609390.52</v>
      </c>
      <c r="E239" s="104">
        <f t="shared" si="43"/>
        <v>1867920.5</v>
      </c>
      <c r="F239" s="93">
        <f t="shared" si="1"/>
        <v>116.0638438456814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1473161.88</v>
      </c>
      <c r="E240" s="247">
        <v>1754926.61</v>
      </c>
      <c r="F240" s="93">
        <f t="shared" si="1"/>
        <v>119.1265287152285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136228.64000000001</v>
      </c>
      <c r="E241" s="247">
        <v>112993.89</v>
      </c>
      <c r="F241" s="93">
        <f t="shared" si="1"/>
        <v>82.944298643809404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9128.3700000000008</v>
      </c>
      <c r="E245" s="104">
        <f t="shared" si="45"/>
        <v>56259.63</v>
      </c>
      <c r="F245" s="93">
        <f t="shared" si="1"/>
        <v>616.31627552345037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9128.3700000000008</v>
      </c>
      <c r="E246" s="104">
        <f t="shared" si="46"/>
        <v>56259.63</v>
      </c>
      <c r="F246" s="93">
        <f t="shared" si="1"/>
        <v>616.31627552345037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9128.3700000000008</v>
      </c>
      <c r="E247" s="247">
        <v>56259.63</v>
      </c>
      <c r="F247" s="93">
        <f t="shared" si="1"/>
        <v>616.31627552345037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7257.5</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201.3</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124803.39</v>
      </c>
      <c r="E288" s="247">
        <v>151277.88</v>
      </c>
      <c r="F288" s="93">
        <f t="shared" si="50"/>
        <v>121.21295743649272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7424.16</v>
      </c>
      <c r="E302" s="247">
        <v>1.21</v>
      </c>
      <c r="F302" s="93">
        <f t="shared" si="50"/>
        <v>1.6298140126290384E-2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0" sqref="E140"/>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1922643.45</v>
      </c>
      <c r="E129" s="81">
        <f t="shared" si="26"/>
        <v>2420626.91</v>
      </c>
      <c r="F129" s="63">
        <f t="shared" si="1"/>
        <v>125.90097815588221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1922643.45</v>
      </c>
      <c r="E140" s="249">
        <v>2420626.91</v>
      </c>
      <c r="F140" s="63">
        <f t="shared" si="1"/>
        <v>125.90097815588221</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1922643.45</v>
      </c>
      <c r="E141" s="106">
        <f t="shared" si="28"/>
        <v>2420626.91</v>
      </c>
      <c r="F141" s="82">
        <f t="shared" si="1"/>
        <v>125.90097815588221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M20" sqref="M20"/>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3931.25</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3931.25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3931.25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3931.25</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F6" sqref="F6"/>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124803.39</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2465752.6599999992</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9762.07</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2139742.4999999995</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1697023.63</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422234.07</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409.76</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20075.04</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316248.09000000003</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2439076.87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17185.02</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2105643.7600000002</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1642869.81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442206.21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409.76</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20157.98</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316248.09000000003</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151479.17999999924</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201.3</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201.3</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201.3</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201.3</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151277.88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151277.88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7278</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2025-01-28T09:18:03Z</cp:lastPrinted>
  <dcterms:created xsi:type="dcterms:W3CDTF">2022-04-01T05:14:30Z</dcterms:created>
  <dcterms:modified xsi:type="dcterms:W3CDTF">2025-01-29T07:56:02Z</dcterms:modified>
</cp:coreProperties>
</file>