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5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18" i="1"/>
  <c r="D16" i="1"/>
  <c r="D21" i="1"/>
  <c r="D46" i="1"/>
  <c r="D43" i="1" l="1"/>
  <c r="D66" i="1"/>
  <c r="D57" i="1"/>
  <c r="D41" i="1"/>
  <c r="D15" i="1" l="1"/>
  <c r="D14" i="1"/>
  <c r="D12" i="1"/>
  <c r="D11" i="1"/>
</calcChain>
</file>

<file path=xl/sharedStrings.xml><?xml version="1.0" encoding="utf-8"?>
<sst xmlns="http://schemas.openxmlformats.org/spreadsheetml/2006/main" count="259" uniqueCount="207">
  <si>
    <t>CENTAR ZA PRUŽANJE USLUGA U ZAJEDNICI OSIJEK</t>
  </si>
  <si>
    <t>OSIJEK VINKOVACKA 61.</t>
  </si>
  <si>
    <t>2390001-1100025154</t>
  </si>
  <si>
    <t>Informacija o trošenju sredstava za mjesec</t>
  </si>
  <si>
    <t>u periodu od 01/01/2025 do 31/01/2025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</si>
  <si>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</si>
  <si>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</si>
  <si>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</si>
  <si>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</si>
  <si>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</si>
  <si>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</si>
  <si>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AMOROSO d.o.o. </t>
  </si>
  <si>
    <t>72562234626</t>
  </si>
  <si>
    <t>MARKA MARULIĆA 14 ,JOSIPOVAC</t>
  </si>
  <si>
    <t>3222960</t>
  </si>
  <si>
    <t>Odjeća i obuća korisnika</t>
  </si>
  <si>
    <t xml:space="preserve">CERJEd.o.o. </t>
  </si>
  <si>
    <t>38057855763</t>
  </si>
  <si>
    <t>ŽUPANIJSKA 19 ,OSIJEK</t>
  </si>
  <si>
    <t>3224100</t>
  </si>
  <si>
    <t>Materijal i dijelovi za tekuće i investiciono održavanje gradjevinskih objekata</t>
  </si>
  <si>
    <t xml:space="preserve">CONSORTIUM DOO </t>
  </si>
  <si>
    <t>88261026661</t>
  </si>
  <si>
    <t>DIVALTOVA 16 ,OSIJEK</t>
  </si>
  <si>
    <t xml:space="preserve">CROATIA OSIGURANJE d.d. </t>
  </si>
  <si>
    <t>26187994862</t>
  </si>
  <si>
    <t>Vatroslava Jagića 33 ,ZAGREB</t>
  </si>
  <si>
    <t>3292120</t>
  </si>
  <si>
    <t>Premije osiguranja prijevoznih sredstava - objedinjena nabava</t>
  </si>
  <si>
    <t xml:space="preserve">DRAGER SEFETY d.o.o. </t>
  </si>
  <si>
    <t>32874587842</t>
  </si>
  <si>
    <t>Av.V.Holjevca 40  ,ZAGREB</t>
  </si>
  <si>
    <t>3232200</t>
  </si>
  <si>
    <t>Usluge tekućeg i investicionog održavanja opreme</t>
  </si>
  <si>
    <t xml:space="preserve">DUKAT d.d </t>
  </si>
  <si>
    <t>25457712630</t>
  </si>
  <si>
    <t>MARIJANA ĆAVIĆA 9 ,ZAGREB</t>
  </si>
  <si>
    <t>3222400</t>
  </si>
  <si>
    <t>Namirnice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</si>
  <si>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</si>
  <si>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</si>
  <si>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</si>
  <si>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</si>
  <si>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</si>
  <si>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</si>
  <si>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</si>
  <si>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</si>
  <si>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</si>
  <si>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</si>
  <si>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</si>
  <si>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</si>
  <si>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</si>
  <si>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</si>
  <si>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</si>
  <si>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 xml:space="preserve">GUBERAC SERVIS </t>
  </si>
  <si>
    <t>32570298020</t>
  </si>
  <si>
    <t>Vrtna 88 ,Briješće-Osijek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</si>
  <si>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</si>
  <si>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</si>
  <si>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</si>
  <si>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</si>
  <si>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</si>
  <si>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HRVATSKI TELEKOM d.d. </t>
  </si>
  <si>
    <t>81793146560</t>
  </si>
  <si>
    <t>MIHANOVIĆA 9 ,ZAGREB</t>
  </si>
  <si>
    <t>3231120</t>
  </si>
  <si>
    <t>Elektroničke komunikacijske usluge u nepokretnoj mreži-objedinjena nabava</t>
  </si>
  <si>
    <t xml:space="preserve">HT d.d.1500200999  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</si>
  <si>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</si>
  <si>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</si>
  <si>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</si>
  <si>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</si>
  <si>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</si>
  <si>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</si>
  <si>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3211500</t>
  </si>
  <si>
    <t>Naknade za prijevoz na službenom putu u zemlji</t>
  </si>
  <si>
    <t>3223480</t>
  </si>
  <si>
    <t>Opskrba goriva na benzinskim postajama,objedinjena nabava</t>
  </si>
  <si>
    <t xml:space="preserve">KONZUM plus d.o.o. </t>
  </si>
  <si>
    <t>62226620908</t>
  </si>
  <si>
    <t>M.ČAVIĆA 1/a ,ZAGREB</t>
  </si>
  <si>
    <t>3221600</t>
  </si>
  <si>
    <t>Materijal za higijenske potrebe i njegu</t>
  </si>
  <si>
    <t>3222900</t>
  </si>
  <si>
    <t>Ostali materijal</t>
  </si>
  <si>
    <t xml:space="preserve">MARICA PEKARICA d.o.o. </t>
  </si>
  <si>
    <t>32106515438</t>
  </si>
  <si>
    <t>Alojza Stepinca 254 ,Vinkovci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</si>
  <si>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</si>
  <si>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</si>
  <si>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</si>
  <si>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</si>
  <si>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</si>
  <si>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MIKA vl. Mihael Horvatić </t>
  </si>
  <si>
    <t>68708368181</t>
  </si>
  <si>
    <t>Augusta Šenoe 20 ,Beli Manastir</t>
  </si>
  <si>
    <t xml:space="preserve">MS inženjering d.o.o. </t>
  </si>
  <si>
    <t>00606107918</t>
  </si>
  <si>
    <t>Bana T.Erdodyja Bakača 1a ,Požega</t>
  </si>
  <si>
    <t>3239900</t>
  </si>
  <si>
    <t>Ostale nespomenute usluge</t>
  </si>
  <si>
    <t xml:space="preserve">Osijek novogradnja d.o.o. </t>
  </si>
  <si>
    <t>64376125144</t>
  </si>
  <si>
    <t>Stadionsko naselje 162 ,OSIJEK</t>
  </si>
  <si>
    <t>4511100</t>
  </si>
  <si>
    <t>Dodatna ulaganja na građevinskim objektima</t>
  </si>
  <si>
    <t xml:space="preserve">PIK VRBOVEC PLUS d.o.o.   </t>
  </si>
  <si>
    <t>41976933718</t>
  </si>
  <si>
    <t>ZAGREBAČKA 148 ,VRBOVEC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</si>
  <si>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</si>
  <si>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</si>
  <si>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</si>
  <si>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</si>
  <si>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</si>
  <si>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 xml:space="preserve">TIMAREX DOO </t>
  </si>
  <si>
    <t>22424189023</t>
  </si>
  <si>
    <t>EUROPSKE AVENIJE 6 ,OSIJEK</t>
  </si>
  <si>
    <t>3222950</t>
  </si>
  <si>
    <t>Knjige i školski pribor korisnika</t>
  </si>
  <si>
    <t xml:space="preserve">TLN INSTALACIJE d.o.o. </t>
  </si>
  <si>
    <t>43932340662</t>
  </si>
  <si>
    <t>Ivana Gundulića 12 ,POŽEGA</t>
  </si>
  <si>
    <t xml:space="preserve">TVORNICA ULJA ČEPIN </t>
  </si>
  <si>
    <t>35155197936</t>
  </si>
  <si>
    <t>VINKOVAČKA 61 ,OSIJEK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</si>
  <si>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</si>
  <si>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</si>
  <si>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</si>
  <si>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</si>
  <si>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</si>
  <si>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V20 Turizam d.o.o. </t>
  </si>
  <si>
    <t>86266028685</t>
  </si>
  <si>
    <t>Ulica grada Vukovara 20 ,Zagreb</t>
  </si>
  <si>
    <t>3211300</t>
  </si>
  <si>
    <t>Naknade za smještaj na službenom putu u zemlji</t>
  </si>
  <si>
    <t>ZAVOD ZA UNAPREĐIVANJE  SIGURNOSTI DD</t>
  </si>
  <si>
    <t>83442273157</t>
  </si>
  <si>
    <t>TRG LAVA MIRSKOG 50 ,OSIJEK</t>
  </si>
  <si>
    <t>3232100</t>
  </si>
  <si>
    <t>Usluge tekućeg i investicionog održavanja gradjevinskih objekata</t>
  </si>
  <si>
    <t>UKUPNO:</t>
  </si>
  <si>
    <t>Plaće za redovan rad</t>
  </si>
  <si>
    <t>Plaće za posebne uvjete rada</t>
  </si>
  <si>
    <t>Ostali rashodi za zaposlene</t>
  </si>
  <si>
    <t>Doprinosi za zdravstveno osiguranje</t>
  </si>
  <si>
    <t>Naknade za prijevoz, rad na terenu i odvojeni život</t>
  </si>
  <si>
    <t>Džeparac</t>
  </si>
  <si>
    <t>Novčana naknada poslodavca zbog nezapošljavanja osoba s invaliditetom</t>
  </si>
  <si>
    <t>LJEKARNE TRIPOLSKI</t>
  </si>
  <si>
    <t>03347280423</t>
  </si>
  <si>
    <t>Antuna Kanižlića 48a, OSIJEK</t>
  </si>
  <si>
    <t>Materijal za zdravstvenu zaštitu i njegu korisnika</t>
  </si>
  <si>
    <t>FOTOREKLAM d.o.o.</t>
  </si>
  <si>
    <t>03347479480</t>
  </si>
  <si>
    <t>Kapucinska 39, Osijek</t>
  </si>
  <si>
    <t>Film i izrada fotografija</t>
  </si>
  <si>
    <t>FOTO MARA</t>
  </si>
  <si>
    <t>70046227604</t>
  </si>
  <si>
    <t>Republike 12, Beli Manastir</t>
  </si>
  <si>
    <t>AGRAM TIS d.o.o.</t>
  </si>
  <si>
    <t>99681708224</t>
  </si>
  <si>
    <t>Usluga pri registraciji prijevoznih sredstava</t>
  </si>
  <si>
    <t>Drinska 123, Osijek</t>
  </si>
  <si>
    <t>Dnevnice za službeni put u zemlji</t>
  </si>
  <si>
    <t>ZAGREBAČKI HOLDNIG d.o.o.</t>
  </si>
  <si>
    <t>Šubićeva 40/III, Zagreb</t>
  </si>
  <si>
    <t>GDCK Osijek</t>
  </si>
  <si>
    <t>Šetalište P.Preradovića 6, Osijek</t>
  </si>
  <si>
    <t>Ljetovanje, zimovanje korisnika</t>
  </si>
  <si>
    <t>VINKOPROM d.o.o.</t>
  </si>
  <si>
    <t>00721719381</t>
  </si>
  <si>
    <t>GACKA 10, OSIJEK</t>
  </si>
  <si>
    <t>SREĆKO obrt</t>
  </si>
  <si>
    <t>Sjenjak 133, Osijek</t>
  </si>
  <si>
    <t>LJEKARNE ZELENIĆ</t>
  </si>
  <si>
    <t>Sjenjak 137, Osijek</t>
  </si>
  <si>
    <t xml:space="preserve">PEVEX d.d. </t>
  </si>
  <si>
    <t>73660371074</t>
  </si>
  <si>
    <t>Savska cesta 84 ,SESVETE</t>
  </si>
  <si>
    <t>Materijal za radnu okupaciju korisnika</t>
  </si>
  <si>
    <t>KNJIŽARA NOVA, SVJETLA GRADA d.o.o.</t>
  </si>
  <si>
    <t>03844966802</t>
  </si>
  <si>
    <t>Trg A.Starčevića 4, Osijek</t>
  </si>
  <si>
    <t>GRAD VUKOVAR</t>
  </si>
  <si>
    <t>Dr.F.Tuđmana 1, Vukovar</t>
  </si>
  <si>
    <t>TEDI Poslovanje d.o.o.</t>
  </si>
  <si>
    <t>5614216244</t>
  </si>
  <si>
    <t>Ulica kneza Trpimira 20, Osijek</t>
  </si>
  <si>
    <t>LJEKARNE PRIMA PHARME</t>
  </si>
  <si>
    <t>M.Gupca 1, Osijek</t>
  </si>
  <si>
    <t>ŠKOLSKA KNJIGA d.d.</t>
  </si>
  <si>
    <t>38967655335</t>
  </si>
  <si>
    <t>Masarykova 28, Zagreb</t>
  </si>
  <si>
    <t>ZUBNI RENDGEN dr.LAUC d.o.o.</t>
  </si>
  <si>
    <t>80102056925</t>
  </si>
  <si>
    <t>Županijska 6, Osijek</t>
  </si>
  <si>
    <t>Ost.zdrav. i vet.usl.</t>
  </si>
  <si>
    <t>CENTAR SOKOL d.o.o.</t>
  </si>
  <si>
    <t>77869718642</t>
  </si>
  <si>
    <t>Kralja Zvonimira 5, Osijek</t>
  </si>
  <si>
    <t>Kulturno-zabavne potrebe korisnika</t>
  </si>
  <si>
    <t>BLITZ-CINESTAR d.o.o.</t>
  </si>
  <si>
    <t>24146311117</t>
  </si>
  <si>
    <t>Vice Vukova 6, Zagreb</t>
  </si>
  <si>
    <t>SLAVKAN obrt</t>
  </si>
  <si>
    <t>31316099073</t>
  </si>
  <si>
    <t>Kneza Trpimira 24,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</si>
</sst>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3" fontId="7" fillId="0" borderId="1" xfId="1" applyFont="1" applyBorder="1"/>
    <xf numFmtId="0" fontId="7" fillId="0" borderId="1" xfId="0" applyNumberFormat="1" applyFont="1" applyBorder="1"/>
    <xf numFmtId="0" fontId="7" fillId="0" borderId="1" xfId="0" applyFont="1" applyBorder="1"/>
    <xf numFmtId="43" fontId="1" fillId="0" borderId="1" xfId="1" applyFont="1" applyBorder="1"/>
    <xf numFmtId="49" fontId="1" fillId="0" borderId="1" xfId="0" quotePrefix="1" applyNumberFormat="1" applyFont="1" applyBorder="1"/>
    <xf numFmtId="43" fontId="7" fillId="0" borderId="2" xfId="1" applyFont="1" applyFill="1" applyBorder="1"/>
    <xf numFmtId="0" fontId="7" fillId="0" borderId="2" xfId="0" applyFont="1" applyFill="1" applyBorder="1"/>
    <xf numFmtId="49" fontId="5" fillId="2" borderId="1" xfId="0" quotePrefix="1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49" fontId="0" fillId="2" borderId="0" xfId="0" applyNumberFormat="1" applyFill="1"/>
    <xf numFmtId="43" fontId="5" fillId="2" borderId="0" xfId="1" applyFont="1" applyFill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tabSelected="1" zoomScale="90" zoomScaleNormal="90" workbookViewId="0">
      <selection activeCell="E76" sqref="E76"/>
    </sheetView>
  </sheetViews>
  <sheetFormatPr defaultRowHeight="14.4" x14ac:dyDescent="0.3"/>
  <cols>
    <col min="1" max="1" width="45.77734375" customWidth="1"/>
    <col min="2" max="2" width="20.77734375" style="27" customWidth="1"/>
    <col min="3" max="4" width="35.77734375" customWidth="1"/>
    <col min="5" max="5" width="20.77734375" customWidth="1"/>
    <col min="6" max="6" width="65.77734375" customWidth="1"/>
  </cols>
  <sheetData>
    <row r="1" spans="1:25" x14ac:dyDescent="0.3">
      <c r="A1" s="12"/>
      <c r="B1" s="13"/>
      <c r="C1" s="13"/>
      <c r="D1" s="13"/>
      <c r="E1" s="13"/>
      <c r="F1" s="13"/>
    </row>
    <row r="2" spans="1:25" x14ac:dyDescent="0.3">
      <c r="A2" s="14" t="s">
        <v>0</v>
      </c>
      <c r="B2" s="10"/>
      <c r="C2" s="10"/>
      <c r="D2" s="10"/>
      <c r="E2" s="10"/>
      <c r="F2" s="10"/>
    </row>
    <row r="3" spans="1:25" x14ac:dyDescent="0.3">
      <c r="A3" s="14" t="s">
        <v>1</v>
      </c>
      <c r="B3" s="10"/>
      <c r="C3" s="10"/>
      <c r="D3" s="10"/>
      <c r="E3" s="10"/>
      <c r="F3" s="10"/>
    </row>
    <row r="4" spans="1:25" x14ac:dyDescent="0.3">
      <c r="A4" s="14" t="s">
        <v>2</v>
      </c>
      <c r="B4" s="10"/>
      <c r="C4" s="10"/>
      <c r="D4" s="10"/>
      <c r="E4" s="10"/>
      <c r="F4" s="10"/>
    </row>
    <row r="5" spans="1:25" ht="17.399999999999999" x14ac:dyDescent="0.3">
      <c r="A5" s="15" t="s">
        <v>3</v>
      </c>
      <c r="B5" s="11"/>
      <c r="C5" s="11"/>
      <c r="D5" s="11"/>
      <c r="E5" s="11"/>
      <c r="F5" s="11"/>
    </row>
    <row r="7" spans="1:25" x14ac:dyDescent="0.3">
      <c r="A7" s="16" t="s">
        <v>4</v>
      </c>
      <c r="B7" s="11"/>
      <c r="C7" s="11"/>
      <c r="D7" s="11"/>
      <c r="E7" s="11"/>
      <c r="F7" s="11"/>
    </row>
    <row r="8" spans="1:25" ht="15.6" x14ac:dyDescent="0.3">
      <c r="A8" s="9"/>
      <c r="B8" s="10"/>
      <c r="C8" s="10"/>
      <c r="D8" s="10"/>
      <c r="E8" s="10"/>
      <c r="F8" s="11"/>
      <c r="G8" s="1"/>
    </row>
    <row r="10" spans="1:25" x14ac:dyDescent="0.3">
      <c r="A10" s="3" t="s">
        <v>5</v>
      </c>
      <c r="B10" s="25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7"/>
      <c r="B11" s="26"/>
      <c r="C11" s="17"/>
      <c r="D11" s="18">
        <f>1849.85+11775.93+260.1+909.92+87279.14+3469.5+8268.08</f>
        <v>113812.52</v>
      </c>
      <c r="E11" s="19">
        <v>3111</v>
      </c>
      <c r="F11" s="20" t="s">
        <v>141</v>
      </c>
    </row>
    <row r="12" spans="1:25" x14ac:dyDescent="0.3">
      <c r="A12" s="17"/>
      <c r="B12" s="26"/>
      <c r="C12" s="17"/>
      <c r="D12" s="18">
        <f>2646.19+3772.57+2532.01+2942.47+1192.81+158.33+156.26+125.01+282.44+65.11+52.08</f>
        <v>13925.28</v>
      </c>
      <c r="E12" s="20">
        <v>3114</v>
      </c>
      <c r="F12" s="20" t="s">
        <v>142</v>
      </c>
    </row>
    <row r="13" spans="1:25" x14ac:dyDescent="0.3">
      <c r="A13" s="17"/>
      <c r="B13" s="26"/>
      <c r="C13" s="17"/>
      <c r="D13" s="18">
        <v>1604.95</v>
      </c>
      <c r="E13" s="20">
        <v>3121</v>
      </c>
      <c r="F13" s="20" t="s">
        <v>143</v>
      </c>
    </row>
    <row r="14" spans="1:25" x14ac:dyDescent="0.3">
      <c r="A14" s="17"/>
      <c r="B14" s="26"/>
      <c r="C14" s="17"/>
      <c r="D14" s="18">
        <f>18523.09+2248.42</f>
        <v>20771.510000000002</v>
      </c>
      <c r="E14" s="20">
        <v>3132</v>
      </c>
      <c r="F14" s="20" t="s">
        <v>144</v>
      </c>
    </row>
    <row r="15" spans="1:25" x14ac:dyDescent="0.3">
      <c r="A15" s="17"/>
      <c r="B15" s="26"/>
      <c r="C15" s="17"/>
      <c r="D15" s="18">
        <f>434.79+2533.86</f>
        <v>2968.65</v>
      </c>
      <c r="E15" s="20">
        <v>3212</v>
      </c>
      <c r="F15" s="20" t="s">
        <v>145</v>
      </c>
    </row>
    <row r="16" spans="1:25" x14ac:dyDescent="0.3">
      <c r="A16" s="17"/>
      <c r="B16" s="26"/>
      <c r="C16" s="17"/>
      <c r="D16" s="18">
        <f>52.5+1485+41.14</f>
        <v>1578.64</v>
      </c>
      <c r="E16" s="20">
        <v>3721270</v>
      </c>
      <c r="F16" s="20" t="s">
        <v>146</v>
      </c>
    </row>
    <row r="17" spans="1:6" x14ac:dyDescent="0.3">
      <c r="A17" s="17"/>
      <c r="B17" s="26"/>
      <c r="C17" s="17"/>
      <c r="D17" s="18">
        <v>280</v>
      </c>
      <c r="E17" s="20">
        <v>3295500</v>
      </c>
      <c r="F17" s="20" t="s">
        <v>147</v>
      </c>
    </row>
    <row r="18" spans="1:6" x14ac:dyDescent="0.3">
      <c r="D18" s="23">
        <f>60+30</f>
        <v>90</v>
      </c>
      <c r="E18" s="24">
        <v>3211100</v>
      </c>
      <c r="F18" s="20" t="s">
        <v>163</v>
      </c>
    </row>
    <row r="19" spans="1:6" x14ac:dyDescent="0.3">
      <c r="A19" s="4" t="s">
        <v>159</v>
      </c>
      <c r="B19" s="22" t="s">
        <v>160</v>
      </c>
      <c r="C19" s="4" t="s">
        <v>162</v>
      </c>
      <c r="D19" s="18">
        <v>177.24</v>
      </c>
      <c r="E19" s="20">
        <v>3239400</v>
      </c>
      <c r="F19" s="20" t="s">
        <v>161</v>
      </c>
    </row>
    <row r="20" spans="1:6" x14ac:dyDescent="0.3">
      <c r="A20" s="4" t="s">
        <v>11</v>
      </c>
      <c r="B20" s="22" t="s">
        <v>12</v>
      </c>
      <c r="C20" s="4" t="s">
        <v>13</v>
      </c>
      <c r="D20" s="21">
        <v>244</v>
      </c>
      <c r="E20" s="5" t="s">
        <v>14</v>
      </c>
      <c r="F20" s="4" t="s">
        <v>15</v>
      </c>
    </row>
    <row r="21" spans="1:6" x14ac:dyDescent="0.3">
      <c r="A21" s="4" t="s">
        <v>201</v>
      </c>
      <c r="B21" s="4" t="s">
        <v>202</v>
      </c>
      <c r="C21" s="4" t="s">
        <v>203</v>
      </c>
      <c r="D21" s="21">
        <f>51.6+26</f>
        <v>77.599999999999994</v>
      </c>
      <c r="E21" s="5">
        <v>3722980</v>
      </c>
      <c r="F21" s="4" t="s">
        <v>200</v>
      </c>
    </row>
    <row r="22" spans="1:6" x14ac:dyDescent="0.3">
      <c r="A22" s="4" t="s">
        <v>197</v>
      </c>
      <c r="B22" s="22" t="s">
        <v>198</v>
      </c>
      <c r="C22" s="4" t="s">
        <v>199</v>
      </c>
      <c r="D22" s="21">
        <v>21</v>
      </c>
      <c r="E22" s="5">
        <v>3722980</v>
      </c>
      <c r="F22" s="4" t="s">
        <v>200</v>
      </c>
    </row>
    <row r="23" spans="1:6" x14ac:dyDescent="0.3">
      <c r="A23" s="4" t="s">
        <v>16</v>
      </c>
      <c r="B23" s="22" t="s">
        <v>17</v>
      </c>
      <c r="C23" s="4" t="s">
        <v>18</v>
      </c>
      <c r="D23" s="21">
        <v>361.08</v>
      </c>
      <c r="E23" s="5" t="s">
        <v>19</v>
      </c>
      <c r="F23" s="4" t="s">
        <v>20</v>
      </c>
    </row>
    <row r="24" spans="1:6" x14ac:dyDescent="0.3">
      <c r="A24" s="4" t="s">
        <v>21</v>
      </c>
      <c r="B24" s="22" t="s">
        <v>22</v>
      </c>
      <c r="C24" s="4" t="s">
        <v>23</v>
      </c>
      <c r="D24" s="21">
        <v>209.19</v>
      </c>
      <c r="E24" s="5" t="s">
        <v>19</v>
      </c>
      <c r="F24" s="4" t="s">
        <v>20</v>
      </c>
    </row>
    <row r="25" spans="1:6" x14ac:dyDescent="0.3">
      <c r="A25" s="4" t="s">
        <v>24</v>
      </c>
      <c r="B25" s="22" t="s">
        <v>25</v>
      </c>
      <c r="C25" s="4" t="s">
        <v>26</v>
      </c>
      <c r="D25" s="21">
        <v>370.21</v>
      </c>
      <c r="E25" s="5" t="s">
        <v>27</v>
      </c>
      <c r="F25" s="4" t="s">
        <v>28</v>
      </c>
    </row>
    <row r="26" spans="1:6" x14ac:dyDescent="0.3">
      <c r="A26" s="4" t="s">
        <v>29</v>
      </c>
      <c r="B26" s="22" t="s">
        <v>30</v>
      </c>
      <c r="C26" s="4" t="s">
        <v>31</v>
      </c>
      <c r="D26" s="21">
        <v>208.28</v>
      </c>
      <c r="E26" s="5" t="s">
        <v>32</v>
      </c>
      <c r="F26" s="4" t="s">
        <v>33</v>
      </c>
    </row>
    <row r="27" spans="1:6" x14ac:dyDescent="0.3">
      <c r="A27" s="4" t="s">
        <v>34</v>
      </c>
      <c r="B27" s="22" t="s">
        <v>35</v>
      </c>
      <c r="C27" s="4" t="s">
        <v>36</v>
      </c>
      <c r="D27" s="21">
        <v>1216.9100000000001</v>
      </c>
      <c r="E27" s="5" t="s">
        <v>37</v>
      </c>
      <c r="F27" s="4" t="s">
        <v>38</v>
      </c>
    </row>
    <row r="28" spans="1:6" x14ac:dyDescent="0.3">
      <c r="A28" s="4" t="s">
        <v>39</v>
      </c>
      <c r="B28" s="22" t="s">
        <v>40</v>
      </c>
      <c r="C28" s="4" t="s">
        <v>41</v>
      </c>
      <c r="D28" s="21">
        <v>1.66</v>
      </c>
      <c r="E28" s="5" t="s">
        <v>42</v>
      </c>
      <c r="F28" s="4" t="s">
        <v>43</v>
      </c>
    </row>
    <row r="29" spans="1:6" x14ac:dyDescent="0.3">
      <c r="A29" s="4" t="s">
        <v>156</v>
      </c>
      <c r="B29" s="22" t="s">
        <v>157</v>
      </c>
      <c r="C29" s="4" t="s">
        <v>158</v>
      </c>
      <c r="D29" s="21">
        <v>8</v>
      </c>
      <c r="E29" s="5">
        <v>3239200</v>
      </c>
      <c r="F29" s="4" t="s">
        <v>155</v>
      </c>
    </row>
    <row r="30" spans="1:6" x14ac:dyDescent="0.3">
      <c r="A30" s="4" t="s">
        <v>152</v>
      </c>
      <c r="B30" s="22" t="s">
        <v>153</v>
      </c>
      <c r="C30" s="4" t="s">
        <v>154</v>
      </c>
      <c r="D30" s="21">
        <v>5</v>
      </c>
      <c r="E30" s="5">
        <v>3239200</v>
      </c>
      <c r="F30" s="4" t="s">
        <v>155</v>
      </c>
    </row>
    <row r="31" spans="1:6" x14ac:dyDescent="0.3">
      <c r="A31" s="4" t="s">
        <v>44</v>
      </c>
      <c r="B31" s="22" t="s">
        <v>45</v>
      </c>
      <c r="C31" s="4" t="s">
        <v>46</v>
      </c>
      <c r="D31" s="21">
        <v>104.17</v>
      </c>
      <c r="E31" s="5" t="s">
        <v>47</v>
      </c>
      <c r="F31" s="4" t="s">
        <v>48</v>
      </c>
    </row>
    <row r="32" spans="1:6" x14ac:dyDescent="0.3">
      <c r="A32" s="4" t="s">
        <v>49</v>
      </c>
      <c r="B32" s="22" t="s">
        <v>50</v>
      </c>
      <c r="C32" s="4" t="s">
        <v>51</v>
      </c>
      <c r="D32" s="21">
        <v>12.77</v>
      </c>
      <c r="E32" s="5" t="s">
        <v>52</v>
      </c>
      <c r="F32" s="4" t="s">
        <v>53</v>
      </c>
    </row>
    <row r="33" spans="1:6" x14ac:dyDescent="0.3">
      <c r="A33" s="4" t="s">
        <v>183</v>
      </c>
      <c r="B33" s="22">
        <v>50041264710</v>
      </c>
      <c r="C33" s="4" t="s">
        <v>184</v>
      </c>
      <c r="D33" s="21">
        <v>0.5</v>
      </c>
      <c r="E33" s="5">
        <v>3234900</v>
      </c>
      <c r="F33" s="4" t="s">
        <v>53</v>
      </c>
    </row>
    <row r="34" spans="1:6" x14ac:dyDescent="0.3">
      <c r="A34" s="4" t="s">
        <v>166</v>
      </c>
      <c r="B34" s="22">
        <v>90585353515</v>
      </c>
      <c r="C34" s="4" t="s">
        <v>167</v>
      </c>
      <c r="D34" s="21">
        <v>196.31</v>
      </c>
      <c r="E34" s="5">
        <v>3722970</v>
      </c>
      <c r="F34" s="4" t="s">
        <v>168</v>
      </c>
    </row>
    <row r="35" spans="1:6" x14ac:dyDescent="0.3">
      <c r="A35" s="4" t="s">
        <v>54</v>
      </c>
      <c r="B35" s="22" t="s">
        <v>55</v>
      </c>
      <c r="C35" s="4" t="s">
        <v>56</v>
      </c>
      <c r="D35" s="21">
        <v>485</v>
      </c>
      <c r="E35" s="5" t="s">
        <v>32</v>
      </c>
      <c r="F35" s="4" t="s">
        <v>33</v>
      </c>
    </row>
    <row r="36" spans="1:6" x14ac:dyDescent="0.3">
      <c r="A36" s="4" t="s">
        <v>57</v>
      </c>
      <c r="B36" s="22" t="s">
        <v>58</v>
      </c>
      <c r="C36" s="4" t="s">
        <v>59</v>
      </c>
      <c r="D36" s="21">
        <v>1477.24</v>
      </c>
      <c r="E36" s="5" t="s">
        <v>60</v>
      </c>
      <c r="F36" s="4" t="s">
        <v>61</v>
      </c>
    </row>
    <row r="37" spans="1:6" x14ac:dyDescent="0.3">
      <c r="A37" s="4" t="s">
        <v>62</v>
      </c>
      <c r="B37" s="22" t="s">
        <v>63</v>
      </c>
      <c r="C37" s="4" t="s">
        <v>64</v>
      </c>
      <c r="D37" s="21">
        <v>368.91</v>
      </c>
      <c r="E37" s="5" t="s">
        <v>65</v>
      </c>
      <c r="F37" s="4" t="s">
        <v>66</v>
      </c>
    </row>
    <row r="38" spans="1:6" x14ac:dyDescent="0.3">
      <c r="A38" s="4" t="s">
        <v>67</v>
      </c>
      <c r="B38" s="22" t="s">
        <v>63</v>
      </c>
      <c r="C38" s="4" t="s">
        <v>68</v>
      </c>
      <c r="D38" s="21">
        <v>260.33</v>
      </c>
      <c r="E38" s="5" t="s">
        <v>69</v>
      </c>
      <c r="F38" s="4" t="s">
        <v>70</v>
      </c>
    </row>
    <row r="39" spans="1:6" x14ac:dyDescent="0.3">
      <c r="A39" s="4" t="s">
        <v>71</v>
      </c>
      <c r="B39" s="22" t="s">
        <v>72</v>
      </c>
      <c r="C39" s="4" t="s">
        <v>73</v>
      </c>
      <c r="D39" s="21">
        <v>35.4</v>
      </c>
      <c r="E39" s="5" t="s">
        <v>74</v>
      </c>
      <c r="F39" s="4" t="s">
        <v>75</v>
      </c>
    </row>
    <row r="40" spans="1:6" x14ac:dyDescent="0.3">
      <c r="A40" s="4" t="s">
        <v>71</v>
      </c>
      <c r="B40" s="22" t="s">
        <v>72</v>
      </c>
      <c r="C40" s="4" t="s">
        <v>73</v>
      </c>
      <c r="D40" s="21">
        <v>873.76</v>
      </c>
      <c r="E40" s="5" t="s">
        <v>76</v>
      </c>
      <c r="F40" s="4" t="s">
        <v>77</v>
      </c>
    </row>
    <row r="41" spans="1:6" x14ac:dyDescent="0.3">
      <c r="A41" s="4" t="s">
        <v>180</v>
      </c>
      <c r="B41" s="22" t="s">
        <v>181</v>
      </c>
      <c r="C41" s="4" t="s">
        <v>182</v>
      </c>
      <c r="D41" s="21">
        <f>13+75.72</f>
        <v>88.72</v>
      </c>
      <c r="E41" s="5">
        <v>3222950</v>
      </c>
      <c r="F41" s="4" t="s">
        <v>118</v>
      </c>
    </row>
    <row r="42" spans="1:6" x14ac:dyDescent="0.3">
      <c r="A42" s="4" t="s">
        <v>78</v>
      </c>
      <c r="B42" s="22" t="s">
        <v>79</v>
      </c>
      <c r="C42" s="4" t="s">
        <v>80</v>
      </c>
      <c r="D42" s="21">
        <v>83.21</v>
      </c>
      <c r="E42" s="5" t="s">
        <v>81</v>
      </c>
      <c r="F42" s="4" t="s">
        <v>82</v>
      </c>
    </row>
    <row r="43" spans="1:6" x14ac:dyDescent="0.3">
      <c r="A43" s="4" t="s">
        <v>78</v>
      </c>
      <c r="B43" s="22" t="s">
        <v>79</v>
      </c>
      <c r="C43" s="4" t="s">
        <v>80</v>
      </c>
      <c r="D43" s="21">
        <f>4802.43+8.57</f>
        <v>4811</v>
      </c>
      <c r="E43" s="5" t="s">
        <v>37</v>
      </c>
      <c r="F43" s="4" t="s">
        <v>38</v>
      </c>
    </row>
    <row r="44" spans="1:6" x14ac:dyDescent="0.3">
      <c r="A44" s="4" t="s">
        <v>78</v>
      </c>
      <c r="B44" s="22" t="s">
        <v>79</v>
      </c>
      <c r="C44" s="4" t="s">
        <v>80</v>
      </c>
      <c r="D44" s="21">
        <v>262.99</v>
      </c>
      <c r="E44" s="5" t="s">
        <v>83</v>
      </c>
      <c r="F44" s="4" t="s">
        <v>84</v>
      </c>
    </row>
    <row r="45" spans="1:6" x14ac:dyDescent="0.3">
      <c r="A45" s="4" t="s">
        <v>188</v>
      </c>
      <c r="B45" s="22">
        <v>28285339387</v>
      </c>
      <c r="C45" s="4" t="s">
        <v>189</v>
      </c>
      <c r="D45" s="21">
        <v>2.3199999999999998</v>
      </c>
      <c r="E45" s="5">
        <v>3222930</v>
      </c>
      <c r="F45" s="4" t="s">
        <v>151</v>
      </c>
    </row>
    <row r="46" spans="1:6" x14ac:dyDescent="0.3">
      <c r="A46" s="4" t="s">
        <v>148</v>
      </c>
      <c r="B46" s="22" t="s">
        <v>149</v>
      </c>
      <c r="C46" s="4" t="s">
        <v>150</v>
      </c>
      <c r="D46" s="21">
        <f>2.88+2.32+3.59+1.67+3.16+2.88+1.46+3.83+2.39</f>
        <v>24.18</v>
      </c>
      <c r="E46" s="5">
        <v>3222930</v>
      </c>
      <c r="F46" s="4" t="s">
        <v>151</v>
      </c>
    </row>
    <row r="47" spans="1:6" x14ac:dyDescent="0.3">
      <c r="A47" s="4" t="s">
        <v>174</v>
      </c>
      <c r="B47" s="22">
        <v>26399805705</v>
      </c>
      <c r="C47" s="4" t="s">
        <v>175</v>
      </c>
      <c r="D47" s="21">
        <v>3.51</v>
      </c>
      <c r="E47" s="5">
        <v>3222930</v>
      </c>
      <c r="F47" s="4" t="s">
        <v>151</v>
      </c>
    </row>
    <row r="48" spans="1:6" x14ac:dyDescent="0.3">
      <c r="A48" s="4" t="s">
        <v>85</v>
      </c>
      <c r="B48" s="22" t="s">
        <v>86</v>
      </c>
      <c r="C48" s="4" t="s">
        <v>87</v>
      </c>
      <c r="D48" s="21">
        <v>1099.72</v>
      </c>
      <c r="E48" s="5" t="s">
        <v>37</v>
      </c>
      <c r="F48" s="4" t="s">
        <v>38</v>
      </c>
    </row>
    <row r="49" spans="1:6" x14ac:dyDescent="0.3">
      <c r="A49" s="4" t="s">
        <v>88</v>
      </c>
      <c r="B49" s="22" t="s">
        <v>89</v>
      </c>
      <c r="C49" s="4" t="s">
        <v>90</v>
      </c>
      <c r="D49" s="21">
        <v>7660.57</v>
      </c>
      <c r="E49" s="5" t="s">
        <v>91</v>
      </c>
      <c r="F49" s="4" t="s">
        <v>92</v>
      </c>
    </row>
    <row r="50" spans="1:6" x14ac:dyDescent="0.3">
      <c r="A50" s="4" t="s">
        <v>93</v>
      </c>
      <c r="B50" s="22" t="s">
        <v>94</v>
      </c>
      <c r="C50" s="4" t="s">
        <v>95</v>
      </c>
      <c r="D50" s="21">
        <v>1241.68</v>
      </c>
      <c r="E50" s="5" t="s">
        <v>37</v>
      </c>
      <c r="F50" s="4" t="s">
        <v>38</v>
      </c>
    </row>
    <row r="51" spans="1:6" x14ac:dyDescent="0.3">
      <c r="A51" s="4" t="s">
        <v>96</v>
      </c>
      <c r="B51" s="22" t="s">
        <v>97</v>
      </c>
      <c r="C51" s="4" t="s">
        <v>98</v>
      </c>
      <c r="D51" s="21">
        <v>1375</v>
      </c>
      <c r="E51" s="5" t="s">
        <v>99</v>
      </c>
      <c r="F51" s="4" t="s">
        <v>100</v>
      </c>
    </row>
    <row r="52" spans="1:6" x14ac:dyDescent="0.3">
      <c r="A52" s="4" t="s">
        <v>101</v>
      </c>
      <c r="B52" s="22" t="s">
        <v>102</v>
      </c>
      <c r="C52" s="4" t="s">
        <v>103</v>
      </c>
      <c r="D52" s="21">
        <v>18187.5</v>
      </c>
      <c r="E52" s="5" t="s">
        <v>104</v>
      </c>
      <c r="F52" s="4" t="s">
        <v>105</v>
      </c>
    </row>
    <row r="53" spans="1:6" x14ac:dyDescent="0.3">
      <c r="A53" s="4" t="s">
        <v>176</v>
      </c>
      <c r="B53" s="22" t="s">
        <v>177</v>
      </c>
      <c r="C53" s="4" t="s">
        <v>178</v>
      </c>
      <c r="D53" s="21">
        <v>7.82</v>
      </c>
      <c r="E53" s="5">
        <v>3224100</v>
      </c>
      <c r="F53" s="4" t="s">
        <v>20</v>
      </c>
    </row>
    <row r="54" spans="1:6" x14ac:dyDescent="0.3">
      <c r="A54" s="4" t="s">
        <v>106</v>
      </c>
      <c r="B54" s="22" t="s">
        <v>107</v>
      </c>
      <c r="C54" s="4" t="s">
        <v>108</v>
      </c>
      <c r="D54" s="21">
        <v>1956.45</v>
      </c>
      <c r="E54" s="5" t="s">
        <v>37</v>
      </c>
      <c r="F54" s="4" t="s">
        <v>38</v>
      </c>
    </row>
    <row r="55" spans="1:6" x14ac:dyDescent="0.3">
      <c r="A55" s="4" t="s">
        <v>109</v>
      </c>
      <c r="B55" s="22" t="s">
        <v>110</v>
      </c>
      <c r="C55" s="4" t="s">
        <v>111</v>
      </c>
      <c r="D55" s="21">
        <v>34.880000000000003</v>
      </c>
      <c r="E55" s="5" t="s">
        <v>112</v>
      </c>
      <c r="F55" s="4" t="s">
        <v>113</v>
      </c>
    </row>
    <row r="56" spans="1:6" x14ac:dyDescent="0.3">
      <c r="A56" s="4" t="s">
        <v>204</v>
      </c>
      <c r="B56" s="22" t="s">
        <v>205</v>
      </c>
      <c r="C56" s="4" t="s">
        <v>206</v>
      </c>
      <c r="D56" s="21">
        <v>5</v>
      </c>
      <c r="E56" s="5">
        <v>3232100</v>
      </c>
      <c r="F56" s="4" t="s">
        <v>139</v>
      </c>
    </row>
    <row r="57" spans="1:6" x14ac:dyDescent="0.3">
      <c r="A57" s="4" t="s">
        <v>172</v>
      </c>
      <c r="B57" s="22">
        <v>91649356412</v>
      </c>
      <c r="C57" s="4" t="s">
        <v>173</v>
      </c>
      <c r="D57" s="21">
        <f>15+15</f>
        <v>30</v>
      </c>
      <c r="E57" s="5">
        <v>3232100</v>
      </c>
      <c r="F57" s="4" t="s">
        <v>139</v>
      </c>
    </row>
    <row r="58" spans="1:6" x14ac:dyDescent="0.3">
      <c r="A58" s="4" t="s">
        <v>190</v>
      </c>
      <c r="B58" s="22" t="s">
        <v>191</v>
      </c>
      <c r="C58" s="4" t="s">
        <v>192</v>
      </c>
      <c r="D58" s="21">
        <v>110.42</v>
      </c>
      <c r="E58" s="5">
        <v>3222950</v>
      </c>
      <c r="F58" s="4" t="s">
        <v>118</v>
      </c>
    </row>
    <row r="59" spans="1:6" x14ac:dyDescent="0.3">
      <c r="A59" s="4" t="s">
        <v>185</v>
      </c>
      <c r="B59" s="22" t="s">
        <v>186</v>
      </c>
      <c r="C59" s="4" t="s">
        <v>187</v>
      </c>
      <c r="D59" s="21">
        <v>13.55</v>
      </c>
      <c r="E59" s="5">
        <v>3222940</v>
      </c>
      <c r="F59" s="4" t="s">
        <v>179</v>
      </c>
    </row>
    <row r="60" spans="1:6" x14ac:dyDescent="0.3">
      <c r="A60" s="4" t="s">
        <v>114</v>
      </c>
      <c r="B60" s="22" t="s">
        <v>115</v>
      </c>
      <c r="C60" s="4" t="s">
        <v>116</v>
      </c>
      <c r="D60" s="21">
        <v>102.32</v>
      </c>
      <c r="E60" s="5" t="s">
        <v>117</v>
      </c>
      <c r="F60" s="4" t="s">
        <v>118</v>
      </c>
    </row>
    <row r="61" spans="1:6" x14ac:dyDescent="0.3">
      <c r="A61" s="4" t="s">
        <v>119</v>
      </c>
      <c r="B61" s="22" t="s">
        <v>120</v>
      </c>
      <c r="C61" s="4" t="s">
        <v>121</v>
      </c>
      <c r="D61" s="21">
        <v>62.38</v>
      </c>
      <c r="E61" s="5" t="s">
        <v>112</v>
      </c>
      <c r="F61" s="4" t="s">
        <v>113</v>
      </c>
    </row>
    <row r="62" spans="1:6" x14ac:dyDescent="0.3">
      <c r="A62" s="4" t="s">
        <v>119</v>
      </c>
      <c r="B62" s="22" t="s">
        <v>120</v>
      </c>
      <c r="C62" s="4" t="s">
        <v>121</v>
      </c>
      <c r="D62" s="21">
        <v>541.25</v>
      </c>
      <c r="E62" s="5" t="s">
        <v>32</v>
      </c>
      <c r="F62" s="4" t="s">
        <v>33</v>
      </c>
    </row>
    <row r="63" spans="1:6" x14ac:dyDescent="0.3">
      <c r="A63" s="4" t="s">
        <v>122</v>
      </c>
      <c r="B63" s="22" t="s">
        <v>123</v>
      </c>
      <c r="C63" s="4" t="s">
        <v>124</v>
      </c>
      <c r="D63" s="21">
        <v>133.56</v>
      </c>
      <c r="E63" s="5" t="s">
        <v>37</v>
      </c>
      <c r="F63" s="4" t="s">
        <v>38</v>
      </c>
    </row>
    <row r="64" spans="1:6" x14ac:dyDescent="0.3">
      <c r="A64" s="4" t="s">
        <v>125</v>
      </c>
      <c r="B64" s="22" t="s">
        <v>126</v>
      </c>
      <c r="C64" s="4" t="s">
        <v>127</v>
      </c>
      <c r="D64" s="21">
        <v>488.68</v>
      </c>
      <c r="E64" s="5" t="s">
        <v>128</v>
      </c>
      <c r="F64" s="4" t="s">
        <v>129</v>
      </c>
    </row>
    <row r="65" spans="1:6" x14ac:dyDescent="0.3">
      <c r="A65" s="4" t="s">
        <v>169</v>
      </c>
      <c r="B65" s="22" t="s">
        <v>170</v>
      </c>
      <c r="C65" s="4" t="s">
        <v>171</v>
      </c>
      <c r="D65" s="21">
        <v>2.2000000000000002</v>
      </c>
      <c r="E65" s="5">
        <v>3222910</v>
      </c>
      <c r="F65" s="4" t="s">
        <v>84</v>
      </c>
    </row>
    <row r="66" spans="1:6" x14ac:dyDescent="0.3">
      <c r="A66" s="4" t="s">
        <v>169</v>
      </c>
      <c r="B66" s="22" t="s">
        <v>170</v>
      </c>
      <c r="C66" s="4" t="s">
        <v>171</v>
      </c>
      <c r="D66" s="21">
        <f>7.5+17.53</f>
        <v>25.03</v>
      </c>
      <c r="E66" s="5">
        <v>3224100</v>
      </c>
      <c r="F66" s="4" t="s">
        <v>20</v>
      </c>
    </row>
    <row r="67" spans="1:6" x14ac:dyDescent="0.3">
      <c r="A67" s="4" t="s">
        <v>130</v>
      </c>
      <c r="B67" s="22" t="s">
        <v>131</v>
      </c>
      <c r="C67" s="4" t="s">
        <v>132</v>
      </c>
      <c r="D67" s="21">
        <v>260.58</v>
      </c>
      <c r="E67" s="5" t="s">
        <v>133</v>
      </c>
      <c r="F67" s="4" t="s">
        <v>134</v>
      </c>
    </row>
    <row r="68" spans="1:6" x14ac:dyDescent="0.3">
      <c r="A68" s="4" t="s">
        <v>130</v>
      </c>
      <c r="B68" s="22" t="s">
        <v>131</v>
      </c>
      <c r="C68" s="4" t="s">
        <v>132</v>
      </c>
      <c r="D68" s="21">
        <v>45</v>
      </c>
      <c r="E68" s="5" t="s">
        <v>74</v>
      </c>
      <c r="F68" s="4" t="s">
        <v>75</v>
      </c>
    </row>
    <row r="69" spans="1:6" x14ac:dyDescent="0.3">
      <c r="A69" s="4" t="s">
        <v>164</v>
      </c>
      <c r="B69" s="22">
        <v>85584865987</v>
      </c>
      <c r="C69" s="4" t="s">
        <v>165</v>
      </c>
      <c r="D69" s="21">
        <v>3.3</v>
      </c>
      <c r="E69" s="5">
        <v>3211500</v>
      </c>
      <c r="F69" s="4" t="s">
        <v>75</v>
      </c>
    </row>
    <row r="70" spans="1:6" x14ac:dyDescent="0.3">
      <c r="A70" s="4" t="s">
        <v>135</v>
      </c>
      <c r="B70" s="22" t="s">
        <v>136</v>
      </c>
      <c r="C70" s="4" t="s">
        <v>137</v>
      </c>
      <c r="D70" s="21">
        <v>68.75</v>
      </c>
      <c r="E70" s="5" t="s">
        <v>138</v>
      </c>
      <c r="F70" s="4" t="s">
        <v>139</v>
      </c>
    </row>
    <row r="71" spans="1:6" x14ac:dyDescent="0.3">
      <c r="A71" s="4" t="s">
        <v>193</v>
      </c>
      <c r="B71" s="22" t="s">
        <v>194</v>
      </c>
      <c r="C71" s="4" t="s">
        <v>195</v>
      </c>
      <c r="D71" s="21">
        <v>26</v>
      </c>
      <c r="E71" s="5">
        <v>3236900</v>
      </c>
      <c r="F71" s="4" t="s">
        <v>196</v>
      </c>
    </row>
    <row r="72" spans="1:6" x14ac:dyDescent="0.3">
      <c r="A72" s="6"/>
      <c r="B72" s="28"/>
      <c r="C72" s="8" t="s">
        <v>140</v>
      </c>
      <c r="D72" s="29">
        <f>SUM(D11:D71)</f>
        <v>200503.67999999999</v>
      </c>
      <c r="E72" s="7"/>
      <c r="F72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2025-02-20T12:05:29Z</dcterms:created>
  <dcterms:modified xsi:type="dcterms:W3CDTF">2025-02-20T12:54:44Z</dcterms:modified>
</cp:coreProperties>
</file>