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arija bckp\Documents\Postupci nabave\2025. godina\Vatrodojava\Nova mapa\"/>
    </mc:Choice>
  </mc:AlternateContent>
  <bookViews>
    <workbookView xWindow="0" yWindow="0" windowWidth="23040" windowHeight="8904"/>
  </bookViews>
  <sheets>
    <sheet name="Vatrodojava" sheetId="1" r:id="rId1"/>
  </sheets>
  <externalReferences>
    <externalReference r:id="rId2"/>
    <externalReference r:id="rId3"/>
    <externalReference r:id="rId4"/>
  </externalReferences>
  <definedNames>
    <definedName name="_rbr">#REF!</definedName>
    <definedName name="_rbr2">#REF!</definedName>
    <definedName name="all">#REF!</definedName>
    <definedName name="aluminijska">#REF!</definedName>
    <definedName name="_xlnm.Database">#REF!</definedName>
    <definedName name="BE_Price">#REF!</definedName>
    <definedName name="betonska">#REF!</definedName>
    <definedName name="BETONSKI_I_ARM.BETONSKI_RADOVI">#REF!</definedName>
    <definedName name="BOD">#REF!</definedName>
    <definedName name="BRAVARIJA_SKLONIŠTA">#REF!</definedName>
    <definedName name="Countr.">#REF!</definedName>
    <definedName name="Countr.no">#REF!</definedName>
    <definedName name="Country">#REF!</definedName>
    <definedName name="CRNA_BRAVARIJA">#REF!</definedName>
    <definedName name="ČELIČNA_KONSTRUKCIJA">#REF!</definedName>
    <definedName name="D">#REF!</definedName>
    <definedName name="Data_base_result">#REF!</definedName>
    <definedName name="dfgdfgdfgdfgydf">[1]POMOĆNI!$B$56:$B$69</definedName>
    <definedName name="DIMNJACI">#REF!</definedName>
    <definedName name="Direktor">"$#REF!.$B$19"</definedName>
    <definedName name="DIZALA">#REF!</definedName>
    <definedName name="EODB">#REF!</definedName>
    <definedName name="euro">#REF!</definedName>
    <definedName name="Excel_BuiltIn_Print_Area_1_1">"$#REF!.$A$1:$F$68"</definedName>
    <definedName name="Excel_BuiltIn_Print_Area_1_1_1">"$#REF!.$A$1:$I$145"</definedName>
    <definedName name="Excel_BuiltIn_Print_Titles_1_1">"$#REF!.$A$9:$IV$11"</definedName>
    <definedName name="Excel_BuiltIn_Print_Titles_1_1_1">"$#REF!.$A$30:$IV$36"</definedName>
    <definedName name="FASADERSKI_RADOVI">#REF!</definedName>
    <definedName name="fdgdfgdfg">[1]POMOĆNI!$B$64</definedName>
    <definedName name="fgsdfggdfgdf">[1]POMOĆNI!$B$60</definedName>
    <definedName name="fizika_zgrade">#REF!</definedName>
    <definedName name="gradbena">#REF!</definedName>
    <definedName name="gradjevina">"$#REF!.$B$6"</definedName>
    <definedName name="H">#REF!</definedName>
    <definedName name="HR">#REF!</definedName>
    <definedName name="I">#REF!</definedName>
    <definedName name="INOX_BRAVARIJA">#REF!</definedName>
    <definedName name="Investitor_adresa">"$#REF!.$B$4"</definedName>
    <definedName name="Investitor_ime">"$#REF!.$B$3"</definedName>
    <definedName name="IZOLATERSKI_RADOVI">#REF!</definedName>
    <definedName name="Izradio">"$#REF!.$B$#REF!"</definedName>
    <definedName name="KAMENARSKI_RADOVI">#REF!</definedName>
    <definedName name="keramicarska">#REF!</definedName>
    <definedName name="KERAMIČARSKI_RADOVI">#REF!</definedName>
    <definedName name="kk_1">[1]POMOĆNI!$B$76</definedName>
    <definedName name="kk1i">[1]POMOĆNI!$B$64</definedName>
    <definedName name="kk1p">[1]POMOĆNI!$B$58</definedName>
    <definedName name="kk1v">[1]POMOĆNI!$L$57</definedName>
    <definedName name="kk2i">[1]POMOĆNI!$B$65</definedName>
    <definedName name="kk2p">[1]POMOĆNI!$B$59</definedName>
    <definedName name="kk2v">[1]POMOĆNI!$L$58</definedName>
    <definedName name="kk3i">[1]POMOĆNI!$B$66</definedName>
    <definedName name="kk3p">[1]POMOĆNI!$B$60</definedName>
    <definedName name="kk3v">[1]POMOĆNI!$L$59</definedName>
    <definedName name="kk4i">[1]POMOĆNI!$B$67</definedName>
    <definedName name="kk4p">[1]POMOĆNI!$B$61</definedName>
    <definedName name="kk4v">[1]POMOĆNI!$L$60</definedName>
    <definedName name="kk5i">[1]POMOĆNI!$B$68</definedName>
    <definedName name="kk5p">[1]POMOĆNI!$B$62</definedName>
    <definedName name="kk5v">[1]POMOĆNI!$L$61</definedName>
    <definedName name="kk6i">[1]POMOĆNI!$B$69</definedName>
    <definedName name="kk6p">[1]POMOĆNI!$B$63</definedName>
    <definedName name="kk6v">[1]POMOĆNI!$L$62</definedName>
    <definedName name="kljucavnicarska">#REF!</definedName>
    <definedName name="Kolnik_16.3.">'[2]16. Prometnice'!$G$277</definedName>
    <definedName name="krov">[1]POMOĆNI!$B$56:$B$69</definedName>
    <definedName name="krov_1">[1]POMOĆNI!$L$56:$L$62</definedName>
    <definedName name="krov_2">[1]POMOĆNI!$B$76:$B$77</definedName>
    <definedName name="KROVOPOKRIVAČKI_RADOVI">#REF!</definedName>
    <definedName name="krovskokleparska">#REF!</definedName>
    <definedName name="Kurs">#REF!</definedName>
    <definedName name="l">#REF!</definedName>
    <definedName name="Langua.">#REF!</definedName>
    <definedName name="Langua.no">#REF!</definedName>
    <definedName name="Language">#REF!</definedName>
    <definedName name="Last_up_date">#REF!</definedName>
    <definedName name="LIMARSKI_RADOVI">#REF!</definedName>
    <definedName name="Lokacija">"$#REF!.$B$8"</definedName>
    <definedName name="m">#REF!</definedName>
    <definedName name="mavcnokartonska">#REF!</definedName>
    <definedName name="min">#REF!</definedName>
    <definedName name="minE">#REF!</definedName>
    <definedName name="mjesto_i_datum">"$#REF!.$B$#REF!"</definedName>
    <definedName name="mr">#REF!</definedName>
    <definedName name="N_REK">"$#REF!.$D$125"</definedName>
    <definedName name="N5_1">"$#REF!.$E$53"</definedName>
    <definedName name="N5_10">"$'5_ ELEKTROTEHNIČKE INSTALACIJE'.$E$#REF!"</definedName>
    <definedName name="N5_11">"$'5_ ELEKTROTEHNIČKE INSTALACIJE'.$E$#REF!"</definedName>
    <definedName name="N5_12">"$'5_ ELEKTROTEHNIČKE INSTALACIJE'.$E$#REF!"</definedName>
    <definedName name="N5_13">"$'5_ ELEKTROTEHNIČKE INSTALACIJE'.$E$#REF!"</definedName>
    <definedName name="N5_14">"$'5_ ELEKTROTEHNIČKE INSTALACIJE'.$E$#REF!"</definedName>
    <definedName name="N5_15">"$'5_ ELEKTROTEHNIČKE INSTALACIJE'.$E$#REF!"</definedName>
    <definedName name="N5_16">"$'5_ ELEKTROTEHNIČKE INSTALACIJE'.$E$#REF!"</definedName>
    <definedName name="N5_2">"$#REF!.$E$71"</definedName>
    <definedName name="N5_3">"$#REF!.$E$82"</definedName>
    <definedName name="N5_4">"$#REF!.$E$95"</definedName>
    <definedName name="N5_5">"$#REF!.$E$112"</definedName>
    <definedName name="N5_6">"$I_Strukturno_kabliranje.$E$#REF!"</definedName>
    <definedName name="N5_7">"$'5_ ELEKTROTEHNIČKE INSTALACIJE'.$E$#REF!"</definedName>
    <definedName name="N5_8">"$'5_ ELEKTROTEHNIČKE INSTALACIJE'.$E$#REF!"</definedName>
    <definedName name="N5_9">"$'5_ ELEKTROTEHNIČKE INSTALACIJE'.$E$#REF!"</definedName>
    <definedName name="Naslov">"$#REF!.$B$10"</definedName>
    <definedName name="NEHRĐAJUĆA_BRAVARIJA">#REF!</definedName>
    <definedName name="Null">#REF!</definedName>
    <definedName name="obrtniska">#REF!</definedName>
    <definedName name="Odvod_16.4.">'[2]16. Prometnice'!$G$329</definedName>
    <definedName name="OSTALI_RADOVI">#REF!</definedName>
    <definedName name="p">'[3]troškovnik '!#REF!</definedName>
    <definedName name="Partno">#REF!</definedName>
    <definedName name="PILOTI">#REF!</definedName>
    <definedName name="PODOVI">#REF!</definedName>
    <definedName name="_xlnm.Print_Area" localSheetId="0">Vatrodojava!$A$1:$F$67</definedName>
    <definedName name="PREGRADNE_STIJENE">#REF!</definedName>
    <definedName name="Price_code">#REF!</definedName>
    <definedName name="Pripr_16.1.">'[2]16. Prometnice'!$G$66</definedName>
    <definedName name="Projektant">"$#REF!.$B$13"</definedName>
    <definedName name="PROTUPOŽARNA_BRAVARIJA">#REF!</definedName>
    <definedName name="R_E_K_A_P_I_T_U_L_A_C_I_J_A">#REF!</definedName>
    <definedName name="reserve">#REF!</definedName>
    <definedName name="rk_1">[1]POMOĆNI!$B$77</definedName>
    <definedName name="rk1v">[1]POMOĆNI!$L$56</definedName>
    <definedName name="rkh">[1]POMOĆNI!$B$56</definedName>
    <definedName name="rkv">[1]POMOĆNI!$B$57</definedName>
    <definedName name="RTG_BRAVARIJA">#REF!</definedName>
    <definedName name="RUŠENJA_I_PRILAGODBE_GRAĐEVINSKIH_ELEMENATA_POSTOJEĆIH_GRAĐEVINA">#REF!</definedName>
    <definedName name="s">'[3]troškovnik '!#REF!</definedName>
    <definedName name="sat">#REF!</definedName>
    <definedName name="satE">#REF!</definedName>
    <definedName name="sdfgdfgdf">[1]POMOĆNI!$B$66</definedName>
    <definedName name="sdfgdfgdfg">[1]POMOĆNI!$B$65</definedName>
    <definedName name="Seins">#REF!</definedName>
    <definedName name="Sign_16.5.">'[2]16. Prometnice'!$G$408</definedName>
    <definedName name="slikopleskarska">#REF!</definedName>
    <definedName name="SOBOSLIKARSKI_RADOVI">#REF!</definedName>
    <definedName name="SPUŠTENI_STROPOVI">#REF!</definedName>
    <definedName name="Stavka_5_UKUPNO">"$'5_ ELEKTROTEHNIČKE INSTALACIJE'.$I$#REF!"</definedName>
    <definedName name="TD">"$#REF!.$B$#REF!"</definedName>
    <definedName name="tesarska">#REF!</definedName>
    <definedName name="type">#REF!</definedName>
    <definedName name="u">'[3]troškovnik '!#REF!</definedName>
    <definedName name="UKLANJANJE_OBJEKATA_I_IZGRADNJA_PRIVREMENE_SAOBRAČAJNICE">#REF!</definedName>
    <definedName name="UNUTARNJA_ALUMINIJSKA_BRAVARIJA">#REF!</definedName>
    <definedName name="VANJSKA_ALUMINIJSKA_BRAVARIJA">#REF!</definedName>
    <definedName name="VI">#REF!</definedName>
    <definedName name="VP">#REF!</definedName>
    <definedName name="wp9000282_1">"$'5 Naslova'.$B$#REF!"</definedName>
    <definedName name="wp9000283_1">"$'5 Naslova'.$B$#REF!"</definedName>
    <definedName name="wp9000284_1">"$'5 Naslova'.$B$#REF!"</definedName>
    <definedName name="wp9000285_1">"$'5 Naslova'.$B$#REF!"</definedName>
    <definedName name="wp9000286_1">"$'5 Naslova'.$A$#REF!"</definedName>
    <definedName name="wp9000287_1">"$'5 Naslova'.$B$#REF!"</definedName>
    <definedName name="wp9000288_1">"$'5 Naslova'.$B$#REF!"</definedName>
    <definedName name="wp9000289_1">"$'5 Naslova'.$B$#REF!"</definedName>
    <definedName name="wp9000290_1">"$'5 Naslova'.$A$#REF!"</definedName>
    <definedName name="wp9000291_1">"$'5 Naslova'.$A$#REF!"</definedName>
    <definedName name="wp9000292_1">"$'5 Naslova'.$A$#REF!"</definedName>
    <definedName name="wp9000293_1">"$'5 Naslova'.$B$#REF!"</definedName>
    <definedName name="wp9000379_1">"$I_Strukturno_kabliranje.$#REF!$#REF!"</definedName>
    <definedName name="wp9000380_1">"$I_Strukturno_kabliranje.$#REF!$#REF!"</definedName>
    <definedName name="wp9000381_1">"$I_Strukturno_kabliranje.$#REF!$#REF!"</definedName>
    <definedName name="wp9000382_1">"$I_Strukturno_kabliranje.$#REF!$#REF!"</definedName>
    <definedName name="wp9000383_1">"$I_Strukturno_kabliranje.$#REF!$#REF!"</definedName>
    <definedName name="wp9000384_1">"$I_Strukturno_kabliranje.$#REF!$#REF!"</definedName>
    <definedName name="wp9000385_1">"$I_Strukturno_kabliranje.$#REF!$#REF!"</definedName>
    <definedName name="wp9000386_1">"$I_Strukturno_kabliranje.$#REF!$#REF!"</definedName>
    <definedName name="wp9000387_1">"$I_Strukturno_kabliranje.$#REF!$#REF!"</definedName>
    <definedName name="wp9000388_1">"$#REF!.$A$44"</definedName>
    <definedName name="wp9000389_1">"$#REF!.$A$45"</definedName>
    <definedName name="wp9000390_1">"$#REF!.$A$46"</definedName>
    <definedName name="Wrg">#REF!</definedName>
    <definedName name="Zem_16.2.">'[2]16. Prometnice'!$G$130</definedName>
    <definedName name="zemeljska">#REF!</definedName>
    <definedName name="ZEMLJANI_RADOVI">#REF!</definedName>
    <definedName name="zidarska">#REF!</definedName>
    <definedName name="ZIDARSKI_RADOV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45" i="1"/>
  <c r="A48" i="1"/>
  <c r="A58" i="1"/>
  <c r="B48" i="1"/>
  <c r="B58" i="1" s="1"/>
  <c r="F41" i="1" l="1"/>
  <c r="F42" i="1"/>
  <c r="F46" i="1"/>
  <c r="F44" i="1"/>
  <c r="F43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A4" i="1"/>
  <c r="A5" i="1" s="1"/>
  <c r="F3" i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F48" i="1"/>
  <c r="F58" i="1" s="1"/>
  <c r="F61" i="1" s="1"/>
  <c r="F63" i="1" s="1"/>
  <c r="F65" i="1" s="1"/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<sst xmlns="http://schemas.openxmlformats.org/spreadsheetml/2006/main" count="102" uniqueCount="62">
  <si>
    <t>R.br.</t>
  </si>
  <si>
    <t>Opis</t>
  </si>
  <si>
    <t>Jed. mj.</t>
  </si>
  <si>
    <t>Kol.</t>
  </si>
  <si>
    <t>Jed. cijena</t>
  </si>
  <si>
    <t>Ukupno</t>
  </si>
  <si>
    <t>1</t>
  </si>
  <si>
    <t xml:space="preserve">Dobava i isporuka centrale za dojavu požara s jednom integriranom petljom, proširiva, sa sljedećim minimalnim tehničkim karakteristikama:                            • 7’’ ekran osjetljiv na dodir, 65000 boja
• CPU za pomoć u hitnim slučajevima
• 2 petlje proširive do 16 (koristeći IFM2L modul)
• Certificirani LPCB CPR EN54 pt2 za upravljanje
512 točaka za otkrivanje požara
• Certificirani LPCB CPR EN54 pt4
• Certificirani EN54 pt21 preko PSTN, GSM i TCP-IP kanala
• Certificirani EN12094-1 (sustavi za gašenje požara) do
24 kanala
• 1 Ethernet priključak za konfiguraciju putem računala i TCP/IP
priključak za programiranje
• 1 RS232 priključak za konfiguraciju putem računala i firmvera
nadogradnja
• 1 RS485 priključak za FPMCPU repetitor (maks. 14)
• 1 mini USB priključak za konfiguraciju putem računala
• 1 MODBUS RTU priključak
• 1 držač za microSD karticu
• 2 CAN BUS priključka
• 1 beznaponski relej 5A 30Vdc
• 1 programabilni nadzirani izlaz alarma 1,5 A @ 27.V
• 1 izlaz za vanjsko napajanje 1,5 A @ 27,6 V
• Višeprocesorska hardverska arhitektura
• Namjenski mikroprocesor za svaki modul
• Skandinavski ključ za pristup 2. razine
• Signalna LED dioda i gumb za pomicanje s više alarma
• 6 statusnih LED dioda
• 6 LED i funkcijskih tipki
• Zvučnik
• Napon napajanja: 230 / 115 V~ (+10% -15%) 50/60 Hz
• Maksimalna struja iz mreže: 1,1 A pri 230 V, 2 A
@ 115 V
• Maksimalna dostupna struja: 5.2A
• Punjač akumulatora: 1.2A
• 1 CAN DRIVE traka za spajanje unutarnjeg IFM-a
moduli (maks. 8)
• Kućište za 2 baterije max. 24Ah pri 12V                                           </t>
  </si>
  <si>
    <t>kom</t>
  </si>
  <si>
    <t xml:space="preserve">Dobava i isporuka kartice za prihvat dodatne petlje za centralu dojave požara, sa sljedećim minimalnim karakteristikama:                                                                                        Svaka petlja podržava do 240 elemenata
Podržava 3 protokola
Sadrži step-up napajački modul za povećanje nazivnog napona svake petlje
Napajanje 19-30Vdc
Potrošnja 35-50mA@27.6V
Izlazna struja po jednoj petlji 500mA
Dimenzije: 40x175.5x110 mm
</t>
  </si>
  <si>
    <t>Dobava i isporuka za internu komunikaciju, sa sljedećim minimalnim karakteristikama: povezivanje serijskog printera
2 RS232 porta
2 RS485 porta
1 ethernet TCP/IP port
napredne TCP/IP funkcije (slanje e-maila, web sučelje, videoverifikacija požarnog alarma)
BACnet protokol
implementacija EVAC Tutondo sustava
potrošnja 40mA @ 27.6Vdc</t>
  </si>
  <si>
    <t>Dobava i isporuka akumulatorskih baterija za rezervno napajanje sustava za dojavu požara. Napon 12 VDC, kapacitet 18 Ah.</t>
  </si>
  <si>
    <t>Dobava i isporuka izdvojenog panela za nadzor i upravljanje nad sustavom za dojavu požara sljedećih karakteristika:                                                                                                                                                  Replicira sve informacije sa sustava i omogućava pristup korisnicima ovisno o pristupnim šiframa
4.3" LCD dodirni zaslon zajedno sa silikonskim tipkama za osnovne funkcije
Konfigurabilni zaslon
Moguće spajanje preko RS485 protokola u Hornet+ mrežu, ili TCP/IP umrežavanje
Napajanje 19-30 Vdc (putem RS485 iz centrale ili lokalno)
Potrošnja 80-130mA
Bijelo termoplastično kućište
Dimenzije: 210 x 132 x 32 mm</t>
  </si>
  <si>
    <t>Dobava i isporuka adresabilnog optičkog detektora s integriranim izolatorom petlje sa sljedećim minimalnim tehničkim karakteristikama:                                                                          Automatsko adresiranje s centrale pomoću jedinstvenog serijskog broja
Ugrađen izolator kratkog spoja
Trobojna LED signalizacija: crveno za alarm; zeleno bljeskajuće za standby (opcija) i za identifikaciju nakon ručne aktivacije sa centrale; žuto za problem (greška ili visoki nivo onečišćenja u optičkoj komori detektora)
Automatsko prepoznavanje prisutnosti paralelnog indikatora prorade detektora
Optička komora novog dizajna osigurava visoku otpornost na lažne alarme pomoću zabrtvljenog dijela i zaštitne mrežice od 500 µm za sprječavanje ulaska insekata i prašine
Podesiv stupanj osjetljivosti na dim (0.08db/m, 0.10db/m, 0.12db/m, 0.15db/m) pomoću softvera centrale ili ručnog programatora
Opremljen ne-resetabilnim brojačem alarma
Napajanje 19-30Vdc
Potrošnja u mirovanju do 200 µA
Potrošnja u alarmu do 10 mA
Dimenzije (radijus): 109 mm
Temperaturni opseg rada: -5°C do +40°C
Sukladno prema EN 54-7 i EN 54-17</t>
  </si>
  <si>
    <t>Dobava i isporuka analogno-adresabilni optičko-termički detektor s izolatorom petlje sa sljedećim minimalnim tehničkim karakteristikama:                                                              Automatsko adresiranje s centrale pomoću jedinstvenog serijskog broja
Ugrađen izolator kratkog spoja
Trobojna LED signalizacija: crveno za alarm; zeleno bljeskajuće za standby (opcija) i za indentifikaciju nakon ručne aktivacije sa centrale; žuto za problem (greška ili visoki nivo onečišćenja u optičkoj komori detektora)
Automatsko prepoznavanje prisutnosti paralelnog indikatora prorade detektora
Potpuna dijagnostika: uvid u nivo onečišćenja optičke komore detektora i verifikacija realnih mjerenih vrijednosti
Optička komora novog dizajna osigurava visoku otpornost na lažne alarme pomoću zabrtvljenog dijela i zaštitne mrežice od 500 µm za sprječavanje ulaska insekata i prašine
Podesiv stupanj osjetljivosti na dim (0.08db/m, 0.10db/m, 0.12db/m, 0.15db/m) pomoću softvera centrale ili ručnog programatora
4 različita temperaturna moda rada, sa ili bez termodiferencijalne komponente
Mogućnost podešenja međusobne ovisnosti optičke i termičke komponente (OR, AND ili PLUS mod)
Mogućnost gašenja optičke ili termičke komponente detekcije
Opremljen ne-resetabilnim brojačem alarma
Napajanje 19-30Vdc
Potrošnja u mirovanju do 200 µA
Potrošnja u alarmu do 10 mA
Dimenzije (radijus): 109 mm
Temperaturni opseg rada: -5°C do +40°C
Sukladno prema EN 54-5, EN 54-7 i EN 54-17</t>
  </si>
  <si>
    <t>Dobava i isporuka podnožja za adresabilne detektore:                                                                   Opremljeno prespojnim kontaktom koji osigurava kontinuitet strujnog kruga u slučaju skidanja detektora s petlje
Dimenzije: o110 x 24 mm</t>
  </si>
  <si>
    <t>Dobava i isporuka odstojnika za nadžbuknu montažu za montažu ispod podnožja detektora:</t>
  </si>
  <si>
    <t>Dobava i isporuka paralelnog indikatora prorade javljača:</t>
  </si>
  <si>
    <t>Dobava i isporuka adresabilne sirene s bljeskalicom napajane iz petlje, sljedećih minimalnih tehničkih karakteristika:                                                                                        Napajanje iz petlje ili preko vanjskog napajanja
Ugrađen izolator kratkog spoja petlje
Termoplastično kućište crvene boje
Izbor najmanje 14 tonova i 2 razine bljeskanja (putem softvera centrale ili ručnog programatora)
Svjetlosno pokrivanje bljeskalicom W=3,5-10 (prema EN 54-23)
Frekvencija bljeskanja 0.5Hz
Obavezna sinkronizacija s ostalim adresabilnim sirenama u sustavu
Signalizacijska LED s mogučnošću mijenjanja boje
Glasnoća do 101 dB(A)@1m
Boja bljeskanja - bijela
Napajanje 18-30 Vdc
Potrošnja u mirovanju 200 µA
Potrošnja u alarmu 10-40 mA (ovisno o odabranom načinu rada)
Dimenzije: 121x121x57 mm
Temperaturni opseg rada: -10°C do +55°C
IP65 zaštita
Sukladna prema EN 54-3, EN 54-17 i EN 54-23</t>
  </si>
  <si>
    <t>Dobava i isporuka adresabilne sirene s bljeskalicom za vanjsku montažu, napajane iz petlje, sljedećih minimalnih tehničkih karakteristika:                                                                                        Potrošnja	4 - 41mA (ovisno o odabranom tonu)
Napajanje	17 - 60Vdc
Ugradnja	Vanjska
Radna temperatura	-5°C do +40°C
Izolator petlje	Da
Bljeskalica	Da
Zvučni izlaz	106 dB @ 1 m
Stupanj zaštite	IP65
Boja	crvena
Podešavanje tonova	32 različita tona</t>
  </si>
  <si>
    <t>Dobava i isporuka adresabilnog ručnog javljača požara sljedećih minimalnih tehničkih karakteristika:                                                                                                                         
Automatsko adresiranje s centrale pomoću jedinstvenog serijskog broja
Ugrađen izolator kratkog spoja
Resetabilni element, reset plastičnim ključem
Crvene boje
Upozoravajuća zastavica potvrđuje aktivaciju
Trobojna LED signalizacija, crveno za alarm, zeleno za stand-by te žuto za grešku
Bez razbijanja stakla
Napajanje 19-30Vdc
Potrošnja u mirovanju do 80µA, u alarmu do 5mA
LED signalizacija
Dimenzije: 84x84x45 mm
Temperaturni opseg rada: -5°C do +40°C
Sukladno prema EN 54-11 i EN 54-17</t>
  </si>
  <si>
    <t>Dobava i isporuka ulazno-izlaznog modula s 4 ulaza i 4 izlaza sljedećih minimalnih tehničkih karakteristika:                                                                                                          Ugrađen izolator kratkog spoja
Automatsko adresiranje s centrale pomoću jedinstvenog serijskog broja
4 nadzirana ulaza (od kojih 2 mogu biti programirani za prihvat konvencionalne zone)
4 nadzirana izlaza (za nadzirno napajanje jednog ili više uređaja)
1 ulaz za nadzor napajanja
3 višebojne LED lampice za signalizaciju stanja
Napajanje 19-30V dc
Potrošnja u mirovanju do 80 µA, u alarmu do 20 mA
Dimenzije: 113x106x29 mm
Temperaturni opseg rada: -5°C do +40°C
Sukladno prema EN 54-17 i EN 54-18</t>
  </si>
  <si>
    <t>Dobava i isporuka nadžbukne kutije za ulazno-izlazni:</t>
  </si>
  <si>
    <t>Dobava i isporuka IR barijere za detekciju dima sljedećih karakteristika:
Domet: 7-70m
Domet s proširenjem: 70-140m
Napajanje: 12VDC do 30VDC
Potrošnja struje: do 13,5mA
Radna temperatura: -10°C do +55°C
IP 65
Relejni kontakt: 2A pri 30VDC
Dimenzije: 180mm x 155mm x137mm
Masa: 1.1Kg
Valna duljina optičkog elementa: 870nm
Upravljanje putem mobilnog uređaja</t>
  </si>
  <si>
    <t>Definiranje izvedbenih detalja instalacija na gradilištu. Stavka se obračunava prema stvarno potrošenim satima.</t>
  </si>
  <si>
    <t>sat</t>
  </si>
  <si>
    <t>kpl</t>
  </si>
  <si>
    <t>Montaža adresabilne vatrodojavne centrale:
Montaža adresabilne vatrodojavne centrale na zid s vijcima i tiplama s uvlačenjem kabela;
Montaža i spajanje akumulatora za vatrodojavnu centralu;
Spajanje adresabilne vatrodojavne centrale;
Skidanje izolacije s kabela i izvođenje ožičenja unutar vatrodojavne centrale
Ugradnja svih kartica petlje i kartica proširenja</t>
  </si>
  <si>
    <t>Montaža podnožja i spajanje podnožja vatrodojavnog detektora</t>
  </si>
  <si>
    <t>Montaža javljača požara na podnožje i adresiranje detektora</t>
  </si>
  <si>
    <t>Montaža odstojnika</t>
  </si>
  <si>
    <t>Montaža i spajanje ručnog javljača požara i adresiranje</t>
  </si>
  <si>
    <t>Montaža i spajanje vatrodojavne sirene</t>
  </si>
  <si>
    <t>Montaža i spajanje ulazno-izlaznog modula</t>
  </si>
  <si>
    <t>Montaža i spajanje paralelnog indikatora</t>
  </si>
  <si>
    <t>Montaža i spajanje i podešavanje vatrodojavne infracrvene barijere</t>
  </si>
  <si>
    <t>Montaža i spajanje dodatnog napajanja</t>
  </si>
  <si>
    <t>Montaža i spajanje izdvojenog panela</t>
  </si>
  <si>
    <t>Programiranje adresabilne vatrodojavne centrale_x000D_
- po jednom detektoru, javljaču, sireni ili modulu</t>
  </si>
  <si>
    <t>Puštanje u rad sustava za dojavu požara, uz detekciju i ispravljanje eventualnih prekida u petlji prilikom polaganja instalacije.</t>
  </si>
  <si>
    <t>Dobava potrebnih oznaka i označavanje svih elemenata vatrodojavnog sustava prema blok-shemi</t>
  </si>
  <si>
    <t>Izrada protupožarnog brtvljenja
- na probojima između požarnih sektora sa atestiranim negorivim materijalima odgovarajuće klase vatrootpornosti i označavanje mjesta protupožarnog brtvljenja</t>
  </si>
  <si>
    <t>Izrada projekta izvedenog stanja sustava za dojavu požara
- u 3 tiskana primjerka te jednom primjeku u digitalnom obliku</t>
  </si>
  <si>
    <t>Dobava i isporuka knjige održavanja sustava za dojavu požara:</t>
  </si>
  <si>
    <t>Prvo ispitivanje sustava od strane ovlaštene tvrtke
- cijena izražena po pojedinoj ispitnoj točki
- uključuje izdavanje uvjerenja o ispravnosti sustava</t>
  </si>
  <si>
    <t>Obuka korisnika za rukovanje sustavom dojave požara
- uključivo tiskane upute za rukovanje na hrvatskom jeziku (2 primjerka)</t>
  </si>
  <si>
    <t>Dobava i isporuka instalacijskog kabela NYM 3x2,5mm2 za napajanje VDC</t>
  </si>
  <si>
    <t>m</t>
  </si>
  <si>
    <t>Dobava i isporuka vatrodojavnog kabela, krutih vodiča 2x2x0.8 mm2, oznake JB-Y(St)Y</t>
  </si>
  <si>
    <t>Dobava, isporuka i polaganje zaštitnih PVC kanalica 25x16 uključujući sav potreban dodatni materijal i pribor (vezice, tiple i vijci, obujmice,...)</t>
  </si>
  <si>
    <t>Dobava, isporuka i polaganje zaštitnih PVC kanalica 40x20 uključujući sav potreban dodatni materijal i pribor (vezice, tiple i vijci, obujmice,...)</t>
  </si>
  <si>
    <t>REKAPITULACIJA :</t>
  </si>
  <si>
    <t>UKUPNO bez PDV-a:</t>
  </si>
  <si>
    <t>IZNOS PDV-a (25,00%):</t>
  </si>
  <si>
    <t>UKUPNO sa PDV-om:</t>
  </si>
  <si>
    <t>INSTALACIJA AUTOMATSKE DOJAVE POŽARA</t>
  </si>
  <si>
    <t xml:space="preserve"> UKUPNO:</t>
  </si>
  <si>
    <t>1.</t>
  </si>
  <si>
    <t>Izrada proboja kroz zidove</t>
  </si>
  <si>
    <t>Dobava i isporuka dodatnog napajača za vatrodojavu:
Ulazni napon: 320Vac ± 15%, 50 Hz
Potrošnja 0.4 A
Izlazni napon: 27,6 Vdc
Izlazna struja 1.5A i dodatnih 0.6 A za punjenje baterija
Obvezna zaštita od preopterećenja
Obvezna zaštita od kratkog spoja
Neovisni punjač akumulatora s regulacijom napona punjenja prema temperaturi (pomoću isporučene termosonde)
Mogućnost ugradnje 2 akumulatora do kapaciteta 12V / 7Ah
Dimenzije: 325x325x80 mm
Sukladno prema EN 54-4</t>
  </si>
  <si>
    <t>Dobava i isporuka akumulatorskih baterija za rezervno napajanje dodatnog napajača sustava za dojavu požara. Napon 12 VDC, kapacitet 7 Ah.</t>
  </si>
  <si>
    <t>Štemanje ili šlicanje trase i pričvrščivanje kabela gipsom te Popunjavanje šliceva odgovarajućim materijalom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</si>
</sst>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13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11"/>
      <color rgb="FF000000"/>
      <name val="Calibri"/>
      <family val="2"/>
      <charset val="1"/>
    </font>
    <font>
      <b/>
      <sz val="9"/>
      <color rgb="FF000000"/>
      <name val="Arial Narrow"/>
      <family val="2"/>
      <charset val="238"/>
    </font>
    <font>
      <sz val="9"/>
      <color rgb="FF000000"/>
      <name val="Calibri"/>
      <family val="2"/>
      <charset val="238"/>
    </font>
    <font>
      <sz val="9"/>
      <name val="Arial Narrow"/>
      <family val="2"/>
      <charset val="238"/>
    </font>
    <font>
      <sz val="10"/>
      <color theme="1"/>
      <name val="Frutiger CE Light"/>
      <family val="2"/>
      <charset val="238"/>
    </font>
    <font>
      <b/>
      <sz val="10"/>
      <color theme="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/>
    <xf numFmtId="0" fontId="9" fillId="3" borderId="0" applyNumberFormat="0" applyBorder="0" applyAlignment="0" applyProtection="0"/>
    <xf numFmtId="0" fontId="1" fillId="0" borderId="0"/>
  </cellStyleXfs>
  <cellXfs count="53">
    <xf numFmtId="0" fontId="0" fillId="0" borderId="0" xfId="0"/>
    <xf numFmtId="0" fontId="0" fillId="0" borderId="3" xfId="0" applyBorder="1"/>
    <xf numFmtId="0" fontId="7" fillId="0" borderId="3" xfId="0" applyFont="1" applyBorder="1"/>
    <xf numFmtId="0" fontId="8" fillId="0" borderId="3" xfId="1" applyFont="1" applyBorder="1" applyAlignment="1">
      <alignment horizontal="left" vertical="top" wrapText="1"/>
    </xf>
    <xf numFmtId="0" fontId="8" fillId="0" borderId="3" xfId="1" applyFont="1" applyBorder="1" applyAlignment="1">
      <alignment horizontal="center"/>
    </xf>
    <xf numFmtId="3" fontId="8" fillId="0" borderId="3" xfId="1" applyNumberFormat="1" applyFont="1" applyBorder="1"/>
    <xf numFmtId="4" fontId="8" fillId="0" borderId="3" xfId="0" applyNumberFormat="1" applyFont="1" applyBorder="1" applyAlignment="1" applyProtection="1">
      <alignment horizontal="right"/>
      <protection locked="0"/>
    </xf>
    <xf numFmtId="49" fontId="8" fillId="0" borderId="3" xfId="5" applyNumberFormat="1" applyFont="1" applyBorder="1" applyAlignment="1">
      <alignment horizontal="left" vertical="top" wrapText="1"/>
    </xf>
    <xf numFmtId="0" fontId="0" fillId="0" borderId="3" xfId="0" applyBorder="1" applyAlignment="1">
      <alignment horizontal="center" vertical="top"/>
    </xf>
    <xf numFmtId="0" fontId="12" fillId="0" borderId="3" xfId="0" applyFont="1" applyBorder="1" applyAlignment="1">
      <alignment horizontal="left" vertical="center"/>
    </xf>
    <xf numFmtId="0" fontId="4" fillId="5" borderId="3" xfId="2" applyFont="1" applyFill="1" applyBorder="1" applyAlignment="1">
      <alignment vertical="center"/>
    </xf>
    <xf numFmtId="0" fontId="4" fillId="5" borderId="3" xfId="3" applyFont="1" applyFill="1" applyBorder="1" applyAlignment="1">
      <alignment horizontal="center" vertical="center"/>
    </xf>
    <xf numFmtId="0" fontId="6" fillId="5" borderId="3" xfId="4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2" xfId="0" applyBorder="1"/>
    <xf numFmtId="0" fontId="11" fillId="0" borderId="7" xfId="6" applyFont="1" applyBorder="1"/>
    <xf numFmtId="0" fontId="11" fillId="0" borderId="0" xfId="6" applyFont="1" applyAlignment="1">
      <alignment horizontal="left"/>
    </xf>
    <xf numFmtId="0" fontId="11" fillId="0" borderId="0" xfId="6" applyFont="1" applyAlignment="1">
      <alignment horizontal="justify" vertical="top" wrapText="1"/>
    </xf>
    <xf numFmtId="0" fontId="11" fillId="0" borderId="0" xfId="6" applyFont="1"/>
    <xf numFmtId="0" fontId="11" fillId="0" borderId="0" xfId="6" applyFont="1" applyAlignment="1">
      <alignment horizontal="center"/>
    </xf>
    <xf numFmtId="0" fontId="11" fillId="0" borderId="8" xfId="6" applyFont="1" applyBorder="1"/>
    <xf numFmtId="0" fontId="11" fillId="0" borderId="0" xfId="6" applyFont="1" applyAlignment="1">
      <alignment horizontal="justify" vertical="top"/>
    </xf>
    <xf numFmtId="164" fontId="10" fillId="4" borderId="8" xfId="6" applyNumberFormat="1" applyFont="1" applyFill="1" applyBorder="1" applyAlignment="1">
      <alignment horizontal="right" vertical="center"/>
    </xf>
    <xf numFmtId="0" fontId="11" fillId="0" borderId="7" xfId="6" applyFont="1" applyBorder="1" applyAlignment="1">
      <alignment horizontal="left" vertical="center"/>
    </xf>
    <xf numFmtId="0" fontId="11" fillId="0" borderId="7" xfId="6" applyFont="1" applyBorder="1" applyAlignment="1">
      <alignment horizontal="left"/>
    </xf>
    <xf numFmtId="164" fontId="10" fillId="4" borderId="13" xfId="6" applyNumberFormat="1" applyFont="1" applyFill="1" applyBorder="1" applyAlignment="1">
      <alignment horizontal="right" vertical="center"/>
    </xf>
    <xf numFmtId="0" fontId="7" fillId="0" borderId="2" xfId="0" applyFont="1" applyBorder="1"/>
    <xf numFmtId="0" fontId="12" fillId="0" borderId="2" xfId="0" applyFont="1" applyBorder="1" applyAlignment="1">
      <alignment horizontal="left" vertical="center"/>
    </xf>
    <xf numFmtId="0" fontId="4" fillId="5" borderId="9" xfId="2" applyFont="1" applyFill="1" applyBorder="1" applyAlignment="1">
      <alignment horizontal="center" vertical="center" wrapText="1"/>
    </xf>
    <xf numFmtId="0" fontId="6" fillId="5" borderId="10" xfId="4" applyFont="1" applyFill="1" applyBorder="1" applyAlignment="1">
      <alignment horizontal="center" vertical="center"/>
    </xf>
    <xf numFmtId="49" fontId="8" fillId="0" borderId="9" xfId="1" applyNumberFormat="1" applyFont="1" applyBorder="1" applyAlignment="1">
      <alignment horizontal="center" vertical="top"/>
    </xf>
    <xf numFmtId="4" fontId="8" fillId="0" borderId="10" xfId="1" applyNumberFormat="1" applyFont="1" applyBorder="1" applyAlignment="1">
      <alignment horizontal="right"/>
    </xf>
    <xf numFmtId="49" fontId="4" fillId="0" borderId="9" xfId="1" applyNumberFormat="1" applyFont="1" applyBorder="1" applyAlignment="1">
      <alignment horizontal="center" vertical="top"/>
    </xf>
    <xf numFmtId="0" fontId="10" fillId="4" borderId="18" xfId="1" applyFont="1" applyFill="1" applyBorder="1" applyAlignment="1">
      <alignment horizontal="right" vertical="center" wrapText="1"/>
    </xf>
    <xf numFmtId="4" fontId="10" fillId="4" borderId="18" xfId="1" applyNumberFormat="1" applyFont="1" applyFill="1" applyBorder="1" applyAlignment="1" applyProtection="1">
      <alignment horizontal="left" vertical="center" wrapText="1"/>
      <protection locked="0"/>
    </xf>
    <xf numFmtId="164" fontId="10" fillId="4" borderId="19" xfId="1" applyNumberFormat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horizontal="right" vertical="center" wrapText="1"/>
    </xf>
    <xf numFmtId="4" fontId="3" fillId="2" borderId="1" xfId="1" applyNumberFormat="1" applyFont="1" applyFill="1" applyBorder="1" applyAlignment="1" applyProtection="1">
      <alignment horizontal="left" vertical="center" wrapText="1"/>
      <protection locked="0"/>
    </xf>
    <xf numFmtId="164" fontId="3" fillId="2" borderId="21" xfId="1" applyNumberFormat="1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10" fillId="4" borderId="14" xfId="1" applyFont="1" applyFill="1" applyBorder="1" applyAlignment="1">
      <alignment horizontal="right" vertical="center" wrapText="1"/>
    </xf>
    <xf numFmtId="0" fontId="10" fillId="4" borderId="17" xfId="0" applyFont="1" applyFill="1" applyBorder="1" applyAlignment="1">
      <alignment horizontal="right" vertical="center"/>
    </xf>
    <xf numFmtId="0" fontId="10" fillId="4" borderId="11" xfId="6" applyFont="1" applyFill="1" applyBorder="1" applyAlignment="1">
      <alignment horizontal="left" indent="4"/>
    </xf>
    <xf numFmtId="0" fontId="10" fillId="4" borderId="12" xfId="6" applyFont="1" applyFill="1" applyBorder="1" applyAlignment="1">
      <alignment horizontal="left" indent="4"/>
    </xf>
    <xf numFmtId="0" fontId="3" fillId="2" borderId="1" xfId="1" applyFont="1" applyFill="1" applyBorder="1" applyAlignment="1">
      <alignment horizontal="left" vertical="center" wrapText="1"/>
    </xf>
    <xf numFmtId="0" fontId="10" fillId="4" borderId="18" xfId="1" applyFont="1" applyFill="1" applyBorder="1" applyAlignment="1">
      <alignment horizontal="left" vertical="center" wrapText="1"/>
    </xf>
    <xf numFmtId="0" fontId="10" fillId="4" borderId="15" xfId="1" applyFont="1" applyFill="1" applyBorder="1" applyAlignment="1">
      <alignment horizontal="center" vertical="center" wrapText="1"/>
    </xf>
    <xf numFmtId="0" fontId="10" fillId="4" borderId="16" xfId="1" applyFont="1" applyFill="1" applyBorder="1" applyAlignment="1">
      <alignment horizontal="center" vertical="center" wrapText="1"/>
    </xf>
    <xf numFmtId="0" fontId="10" fillId="4" borderId="4" xfId="6" applyFont="1" applyFill="1" applyBorder="1" applyAlignment="1">
      <alignment horizontal="left" indent="4"/>
    </xf>
    <xf numFmtId="0" fontId="10" fillId="4" borderId="5" xfId="6" applyFont="1" applyFill="1" applyBorder="1" applyAlignment="1">
      <alignment horizontal="left" indent="4"/>
    </xf>
    <xf numFmtId="0" fontId="10" fillId="4" borderId="6" xfId="6" applyFont="1" applyFill="1" applyBorder="1" applyAlignment="1">
      <alignment horizontal="left" indent="4"/>
    </xf>
    <xf numFmtId="0" fontId="10" fillId="4" borderId="7" xfId="6" applyFont="1" applyFill="1" applyBorder="1" applyAlignment="1">
      <alignment horizontal="left" indent="4"/>
    </xf>
    <xf numFmtId="0" fontId="10" fillId="4" borderId="0" xfId="6" applyFont="1" applyFill="1" applyAlignment="1">
      <alignment horizontal="left" indent="4"/>
    </xf>
  </cellXfs>
  <cellStyles count="9">
    <cellStyle name="20% - Isticanje1 2" xfId="7"/>
    <cellStyle name="Normal 13 2" xfId="5"/>
    <cellStyle name="Normal 2" xfId="1"/>
    <cellStyle name="Normal 3" xfId="8"/>
    <cellStyle name="Normal_zaG ERSTE-Haulikova IZV-TROSK. PROŠIRENJA-js-ss" xfId="3"/>
    <cellStyle name="Normalno" xfId="0" builtinId="0"/>
    <cellStyle name="Normalno 3" xfId="6"/>
    <cellStyle name="Normalno 7 3 2 2 2" xfId="4"/>
    <cellStyle name="Obično 2 2 2 2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CO\Kuca_Prelok\Tro&#353;kovnik%20Prelo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_Projektiranje_2016\1_Projekti\269_2016%20Magma%20Ivanec_%204%20stana\Radno\Tro&#353;kovnik\Tro&#353;kovnik%20MAGMA_nije%20za%20Va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_Projekti\270_2016%20Samostan%20Ivanec\_Tro&#353;kovnik%20%20Samostan%20Ivanec_nije%20za%20v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P"/>
      <sheetName val="N Plin"/>
      <sheetName val="M Plin"/>
      <sheetName val="Gr"/>
      <sheetName val="Hl"/>
      <sheetName val="Vent"/>
      <sheetName val="Kanalizacija"/>
      <sheetName val="Vodovod"/>
      <sheetName val="POMOĆNI"/>
      <sheetName val="REKAPIT."/>
      <sheetName val="Plin UNP"/>
      <sheetName val="Plin nemjereni"/>
      <sheetName val="Plin mjereni"/>
      <sheetName val="Instalacija grijanja"/>
      <sheetName val="Instalacija hlađenja i ventilac"/>
      <sheetName val="Centralno usisavanje"/>
      <sheetName val="Rekapitulaci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6">
          <cell r="B56" t="str">
            <v xml:space="preserve"> - horizontalna ugradnja kolektora na ravni krov </v>
          </cell>
          <cell r="L56" t="str">
            <v xml:space="preserve"> - ugradnja na ravni krov</v>
          </cell>
        </row>
        <row r="57">
          <cell r="B57" t="str">
            <v xml:space="preserve"> - vertikalna ugradnja kolektora na ravni krov </v>
          </cell>
          <cell r="L57" t="str">
            <v xml:space="preserve"> - 1. polje ugradnja na kosi krov (standardni crijep - Bramac, Tondach)</v>
          </cell>
        </row>
        <row r="58">
          <cell r="B58" t="str">
            <v xml:space="preserve"> - hor. ugradnja jedan do drugog na kosi krov (standardni crijep - Bramac, Tondach)</v>
          </cell>
          <cell r="L58" t="str">
            <v xml:space="preserve"> - 1. polje ugradnja na kosi krov (valoviti crijep, šindra)</v>
          </cell>
        </row>
        <row r="59">
          <cell r="B59" t="str">
            <v xml:space="preserve"> - hor. ugradnja jedan do drugog na kosi krov (valoviti crijep, šindra)</v>
          </cell>
          <cell r="L59" t="str">
            <v xml:space="preserve"> - 1. polje ugradnja na kosi krov (biber crijep, šindra)</v>
          </cell>
        </row>
        <row r="60">
          <cell r="B60" t="str">
            <v xml:space="preserve"> - hor. ugradnja jedan do drugog na kosi krov (ostali tipovi krova)</v>
          </cell>
          <cell r="L60">
            <v>0</v>
          </cell>
        </row>
        <row r="61">
          <cell r="B61" t="str">
            <v xml:space="preserve"> - vert. ugradnja jedan do drugog na kosi krov (standardni crijep - Bramac, Tondach)</v>
          </cell>
          <cell r="L61">
            <v>0</v>
          </cell>
        </row>
        <row r="62">
          <cell r="B62" t="str">
            <v xml:space="preserve"> - vert. ugradnja jedan do drugog na kosi krov (valoviti crijep, šindra)</v>
          </cell>
          <cell r="L62">
            <v>0</v>
          </cell>
        </row>
        <row r="63">
          <cell r="B63" t="str">
            <v xml:space="preserve"> - vert. ugradnja jedan do drugog na kosi krov (ostali tipovi krova)</v>
          </cell>
        </row>
        <row r="64">
          <cell r="B64" t="str">
            <v xml:space="preserve"> - hor. ugradnja jedan iznad drugog na kosi krov (standardni crijep - Bramac, Tondach)</v>
          </cell>
        </row>
        <row r="65">
          <cell r="B65" t="str">
            <v xml:space="preserve"> - hor. ugradnja jedan iznad drugog na kosi krov (valoviti crijep, šindra)</v>
          </cell>
        </row>
        <row r="66">
          <cell r="B66" t="str">
            <v xml:space="preserve"> - hor. ugradnja jedan iznad drugog na kosi krov (ostali tipovi krova)</v>
          </cell>
        </row>
        <row r="67">
          <cell r="B67" t="str">
            <v xml:space="preserve"> - vert. ugradnja jedan iznad drugog na kosi krov (standardni crijep - Bramac, Tondach)</v>
          </cell>
        </row>
        <row r="68">
          <cell r="B68" t="str">
            <v xml:space="preserve"> - vert. ugradnja jedan iznad drugog na kosi krov (valoviti crijep, šindra)</v>
          </cell>
        </row>
        <row r="69">
          <cell r="B69" t="str">
            <v xml:space="preserve"> - vert. ugradnja jedan iznad drugog na kosi krov (ostali tipovi krova)</v>
          </cell>
        </row>
        <row r="76">
          <cell r="B76" t="str">
            <v xml:space="preserve"> - ugradnja na kosi krov</v>
          </cell>
        </row>
        <row r="77">
          <cell r="B77" t="str">
            <v xml:space="preserve"> - ugradnja na ravni krov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P"/>
      <sheetName val="N Plin"/>
      <sheetName val="M Plin"/>
      <sheetName val="Gr"/>
      <sheetName val="Gr - opcija1"/>
      <sheetName val="Gr - opcija2"/>
      <sheetName val="Hl"/>
      <sheetName val="Vent"/>
      <sheetName val="Kanalizacija"/>
      <sheetName val="Vodovod"/>
      <sheetName val="POMOĆNI"/>
      <sheetName val="REKAPIT."/>
      <sheetName val="Plin UNP"/>
      <sheetName val="Plin nemjereni"/>
      <sheetName val="Plin mjereni"/>
      <sheetName val="Instalacija grijanja"/>
      <sheetName val="Instalacija hlađenja"/>
      <sheetName val="Instalacija ventilacije"/>
      <sheetName val="Rekapitulacija"/>
      <sheetName val="16. Prometn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6">
          <cell r="B56" t="str">
            <v xml:space="preserve"> - horizontalna ugradnja kolektora na ravni krov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P"/>
      <sheetName val="N Plin"/>
      <sheetName val="M Plin"/>
      <sheetName val="Gr"/>
      <sheetName val="Hl"/>
      <sheetName val="Vent"/>
      <sheetName val="Kanalizacija"/>
      <sheetName val="Vodovod"/>
      <sheetName val="POMOĆNI"/>
      <sheetName val="REKAPIT."/>
      <sheetName val="Plin UNP"/>
      <sheetName val="Plin nemjereni"/>
      <sheetName val="Plin mjereni"/>
      <sheetName val="Instalacija grijanja"/>
      <sheetName val="Instalacija hlađenja"/>
      <sheetName val="Instalacija ventilacije"/>
      <sheetName val="Rekapitulacija"/>
      <sheetName val="troškovnik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zoomScaleNormal="100" zoomScaleSheetLayoutView="100" workbookViewId="0">
      <selection activeCell="K43" sqref="K43"/>
    </sheetView>
  </sheetViews>
  <sheetFormatPr defaultColWidth="9.109375" defaultRowHeight="14.4"/>
  <cols>
    <col min="1" max="1" width="4" style="8" customWidth="1"/>
    <col min="2" max="2" width="48.109375" style="1" customWidth="1"/>
    <col min="3" max="3" width="6.44140625" style="1" customWidth="1"/>
    <col min="4" max="4" width="6.109375" style="1" customWidth="1"/>
    <col min="5" max="5" width="8.44140625" style="1" customWidth="1"/>
    <col min="6" max="6" width="12.6640625" style="1" customWidth="1"/>
    <col min="7" max="16384" width="9.109375" style="1"/>
  </cols>
  <sheetData>
    <row r="1" spans="1:7" ht="20.100000000000001" customHeight="1">
      <c r="A1" s="40" t="s">
        <v>57</v>
      </c>
      <c r="B1" s="46" t="s">
        <v>55</v>
      </c>
      <c r="C1" s="46"/>
      <c r="D1" s="46"/>
      <c r="E1" s="46"/>
      <c r="F1" s="47"/>
      <c r="G1" s="14"/>
    </row>
    <row r="2" spans="1:7" s="2" customFormat="1" ht="20.100000000000001" customHeight="1">
      <c r="A2" s="28" t="s">
        <v>0</v>
      </c>
      <c r="B2" s="10" t="s">
        <v>1</v>
      </c>
      <c r="C2" s="11" t="s">
        <v>2</v>
      </c>
      <c r="D2" s="11" t="s">
        <v>3</v>
      </c>
      <c r="E2" s="12" t="s">
        <v>4</v>
      </c>
      <c r="F2" s="29" t="s">
        <v>5</v>
      </c>
      <c r="G2" s="26"/>
    </row>
    <row r="3" spans="1:7" ht="409.6">
      <c r="A3" s="30" t="s">
        <v>6</v>
      </c>
      <c r="B3" s="3" t="s">
        <v>7</v>
      </c>
      <c r="C3" s="4" t="s">
        <v>8</v>
      </c>
      <c r="D3" s="5">
        <v>1</v>
      </c>
      <c r="E3" s="6"/>
      <c r="F3" s="31">
        <f t="shared" ref="F3:F46" si="0">ROUND((D3*E3),2)</f>
        <v>0</v>
      </c>
      <c r="G3" s="14"/>
    </row>
    <row r="4" spans="1:7" ht="132">
      <c r="A4" s="30">
        <f xml:space="preserve"> A3+1</f>
        <v>2</v>
      </c>
      <c r="B4" s="3" t="s">
        <v>9</v>
      </c>
      <c r="C4" s="4" t="s">
        <v>8</v>
      </c>
      <c r="D4" s="5">
        <v>1</v>
      </c>
      <c r="E4" s="6"/>
      <c r="F4" s="31">
        <f t="shared" si="0"/>
        <v>0</v>
      </c>
      <c r="G4" s="14"/>
    </row>
    <row r="5" spans="1:7" ht="132">
      <c r="A5" s="30">
        <f t="shared" ref="A5:A46" si="1" xml:space="preserve"> A4+1</f>
        <v>3</v>
      </c>
      <c r="B5" s="3" t="s">
        <v>10</v>
      </c>
      <c r="C5" s="4" t="s">
        <v>8</v>
      </c>
      <c r="D5" s="5">
        <v>1</v>
      </c>
      <c r="E5" s="6"/>
      <c r="F5" s="31">
        <f t="shared" si="0"/>
        <v>0</v>
      </c>
      <c r="G5" s="14"/>
    </row>
    <row r="6" spans="1:7" ht="26.4">
      <c r="A6" s="30">
        <f t="shared" si="1"/>
        <v>4</v>
      </c>
      <c r="B6" s="3" t="s">
        <v>11</v>
      </c>
      <c r="C6" s="4" t="s">
        <v>8</v>
      </c>
      <c r="D6" s="5">
        <v>2</v>
      </c>
      <c r="E6" s="6"/>
      <c r="F6" s="31">
        <f t="shared" si="0"/>
        <v>0</v>
      </c>
      <c r="G6" s="14"/>
    </row>
    <row r="7" spans="1:7" ht="164.25" customHeight="1">
      <c r="A7" s="30">
        <f t="shared" si="1"/>
        <v>5</v>
      </c>
      <c r="B7" s="3" t="s">
        <v>12</v>
      </c>
      <c r="C7" s="4" t="s">
        <v>8</v>
      </c>
      <c r="D7" s="5">
        <v>1</v>
      </c>
      <c r="E7" s="6"/>
      <c r="F7" s="31">
        <f t="shared" si="0"/>
        <v>0</v>
      </c>
      <c r="G7" s="14"/>
    </row>
    <row r="8" spans="1:7" ht="277.2">
      <c r="A8" s="30">
        <f t="shared" si="1"/>
        <v>6</v>
      </c>
      <c r="B8" s="3" t="s">
        <v>13</v>
      </c>
      <c r="C8" s="4" t="s">
        <v>8</v>
      </c>
      <c r="D8" s="5">
        <v>221</v>
      </c>
      <c r="E8" s="6"/>
      <c r="F8" s="31">
        <f t="shared" si="0"/>
        <v>0</v>
      </c>
      <c r="G8" s="14"/>
    </row>
    <row r="9" spans="1:7" ht="369.6">
      <c r="A9" s="30">
        <f t="shared" si="1"/>
        <v>7</v>
      </c>
      <c r="B9" s="3" t="s">
        <v>14</v>
      </c>
      <c r="C9" s="4" t="s">
        <v>8</v>
      </c>
      <c r="D9" s="5">
        <v>15</v>
      </c>
      <c r="E9" s="6"/>
      <c r="F9" s="31">
        <f t="shared" si="0"/>
        <v>0</v>
      </c>
      <c r="G9" s="14"/>
    </row>
    <row r="10" spans="1:7" ht="52.8">
      <c r="A10" s="30">
        <f t="shared" si="1"/>
        <v>8</v>
      </c>
      <c r="B10" s="3" t="s">
        <v>15</v>
      </c>
      <c r="C10" s="4" t="s">
        <v>8</v>
      </c>
      <c r="D10" s="5">
        <v>236</v>
      </c>
      <c r="E10" s="6"/>
      <c r="F10" s="31">
        <f t="shared" si="0"/>
        <v>0</v>
      </c>
      <c r="G10" s="14"/>
    </row>
    <row r="11" spans="1:7" ht="26.4">
      <c r="A11" s="30">
        <f t="shared" si="1"/>
        <v>9</v>
      </c>
      <c r="B11" s="3" t="s">
        <v>16</v>
      </c>
      <c r="C11" s="4" t="s">
        <v>8</v>
      </c>
      <c r="D11" s="5">
        <v>236</v>
      </c>
      <c r="E11" s="6"/>
      <c r="F11" s="31">
        <f t="shared" si="0"/>
        <v>0</v>
      </c>
      <c r="G11" s="14"/>
    </row>
    <row r="12" spans="1:7">
      <c r="A12" s="30">
        <f t="shared" si="1"/>
        <v>10</v>
      </c>
      <c r="B12" s="3" t="s">
        <v>17</v>
      </c>
      <c r="C12" s="4" t="s">
        <v>8</v>
      </c>
      <c r="D12" s="5">
        <v>1</v>
      </c>
      <c r="E12" s="6"/>
      <c r="F12" s="31">
        <f t="shared" si="0"/>
        <v>0</v>
      </c>
      <c r="G12" s="14"/>
    </row>
    <row r="13" spans="1:7" ht="276" customHeight="1">
      <c r="A13" s="30">
        <f t="shared" si="1"/>
        <v>11</v>
      </c>
      <c r="B13" s="3" t="s">
        <v>18</v>
      </c>
      <c r="C13" s="4" t="s">
        <v>8</v>
      </c>
      <c r="D13" s="5">
        <v>37</v>
      </c>
      <c r="E13" s="6"/>
      <c r="F13" s="31">
        <f t="shared" si="0"/>
        <v>0</v>
      </c>
      <c r="G13" s="14"/>
    </row>
    <row r="14" spans="1:7" ht="168.75" customHeight="1">
      <c r="A14" s="30">
        <f t="shared" si="1"/>
        <v>12</v>
      </c>
      <c r="B14" s="3" t="s">
        <v>19</v>
      </c>
      <c r="C14" s="4" t="s">
        <v>8</v>
      </c>
      <c r="D14" s="5">
        <v>5</v>
      </c>
      <c r="E14" s="6"/>
      <c r="F14" s="31">
        <f t="shared" si="0"/>
        <v>0</v>
      </c>
      <c r="G14" s="14"/>
    </row>
    <row r="15" spans="1:7" ht="211.2">
      <c r="A15" s="30">
        <f t="shared" si="1"/>
        <v>13</v>
      </c>
      <c r="B15" s="3" t="s">
        <v>20</v>
      </c>
      <c r="C15" s="4" t="s">
        <v>8</v>
      </c>
      <c r="D15" s="5">
        <v>33</v>
      </c>
      <c r="E15" s="6"/>
      <c r="F15" s="31">
        <f t="shared" si="0"/>
        <v>0</v>
      </c>
      <c r="G15" s="14"/>
    </row>
    <row r="16" spans="1:7" ht="184.8">
      <c r="A16" s="30">
        <f t="shared" si="1"/>
        <v>14</v>
      </c>
      <c r="B16" s="3" t="s">
        <v>21</v>
      </c>
      <c r="C16" s="4" t="s">
        <v>8</v>
      </c>
      <c r="D16" s="5">
        <v>2</v>
      </c>
      <c r="E16" s="6"/>
      <c r="F16" s="31">
        <f t="shared" si="0"/>
        <v>0</v>
      </c>
      <c r="G16" s="14"/>
    </row>
    <row r="17" spans="1:7">
      <c r="A17" s="30">
        <f t="shared" si="1"/>
        <v>15</v>
      </c>
      <c r="B17" s="3" t="s">
        <v>22</v>
      </c>
      <c r="C17" s="4" t="s">
        <v>8</v>
      </c>
      <c r="D17" s="5">
        <v>2</v>
      </c>
      <c r="E17" s="6"/>
      <c r="F17" s="31">
        <f t="shared" si="0"/>
        <v>0</v>
      </c>
      <c r="G17" s="14"/>
    </row>
    <row r="18" spans="1:7" ht="158.4">
      <c r="A18" s="30">
        <f t="shared" si="1"/>
        <v>16</v>
      </c>
      <c r="B18" s="3" t="s">
        <v>23</v>
      </c>
      <c r="C18" s="4" t="s">
        <v>8</v>
      </c>
      <c r="D18" s="5">
        <v>2</v>
      </c>
      <c r="E18" s="6"/>
      <c r="F18" s="31">
        <f t="shared" si="0"/>
        <v>0</v>
      </c>
      <c r="G18" s="14"/>
    </row>
    <row r="19" spans="1:7" ht="164.25" customHeight="1">
      <c r="A19" s="30">
        <f t="shared" si="1"/>
        <v>17</v>
      </c>
      <c r="B19" s="3" t="s">
        <v>59</v>
      </c>
      <c r="C19" s="4" t="s">
        <v>8</v>
      </c>
      <c r="D19" s="5">
        <v>1</v>
      </c>
      <c r="E19" s="6"/>
      <c r="F19" s="31">
        <f t="shared" si="0"/>
        <v>0</v>
      </c>
      <c r="G19" s="14"/>
    </row>
    <row r="20" spans="1:7" ht="43.8" customHeight="1">
      <c r="A20" s="30">
        <f t="shared" si="1"/>
        <v>18</v>
      </c>
      <c r="B20" s="3" t="s">
        <v>60</v>
      </c>
      <c r="C20" s="4" t="s">
        <v>8</v>
      </c>
      <c r="D20" s="5">
        <v>2</v>
      </c>
      <c r="E20" s="6"/>
      <c r="F20" s="31">
        <f t="shared" si="0"/>
        <v>0</v>
      </c>
      <c r="G20" s="14"/>
    </row>
    <row r="21" spans="1:7" ht="26.4">
      <c r="A21" s="30">
        <f t="shared" si="1"/>
        <v>19</v>
      </c>
      <c r="B21" s="3" t="s">
        <v>24</v>
      </c>
      <c r="C21" s="4" t="s">
        <v>25</v>
      </c>
      <c r="D21" s="5">
        <v>20</v>
      </c>
      <c r="E21" s="6"/>
      <c r="F21" s="31">
        <f t="shared" si="0"/>
        <v>0</v>
      </c>
      <c r="G21" s="14"/>
    </row>
    <row r="22" spans="1:7" ht="100.5" customHeight="1">
      <c r="A22" s="30">
        <f t="shared" si="1"/>
        <v>20</v>
      </c>
      <c r="B22" s="3" t="s">
        <v>27</v>
      </c>
      <c r="C22" s="4" t="s">
        <v>8</v>
      </c>
      <c r="D22" s="5">
        <v>1</v>
      </c>
      <c r="E22" s="6"/>
      <c r="F22" s="31">
        <f t="shared" si="0"/>
        <v>0</v>
      </c>
      <c r="G22" s="14"/>
    </row>
    <row r="23" spans="1:7">
      <c r="A23" s="30">
        <f t="shared" si="1"/>
        <v>21</v>
      </c>
      <c r="B23" s="7" t="s">
        <v>28</v>
      </c>
      <c r="C23" s="4" t="s">
        <v>8</v>
      </c>
      <c r="D23" s="5">
        <v>236</v>
      </c>
      <c r="E23" s="6"/>
      <c r="F23" s="31">
        <f t="shared" si="0"/>
        <v>0</v>
      </c>
      <c r="G23" s="14"/>
    </row>
    <row r="24" spans="1:7">
      <c r="A24" s="30">
        <f t="shared" si="1"/>
        <v>22</v>
      </c>
      <c r="B24" s="7" t="s">
        <v>29</v>
      </c>
      <c r="C24" s="4" t="s">
        <v>8</v>
      </c>
      <c r="D24" s="5">
        <v>236</v>
      </c>
      <c r="E24" s="6"/>
      <c r="F24" s="31">
        <f t="shared" si="0"/>
        <v>0</v>
      </c>
      <c r="G24" s="14"/>
    </row>
    <row r="25" spans="1:7">
      <c r="A25" s="30">
        <f t="shared" si="1"/>
        <v>23</v>
      </c>
      <c r="B25" s="7" t="s">
        <v>30</v>
      </c>
      <c r="C25" s="4" t="s">
        <v>8</v>
      </c>
      <c r="D25" s="5">
        <v>236</v>
      </c>
      <c r="E25" s="6"/>
      <c r="F25" s="31">
        <f t="shared" si="0"/>
        <v>0</v>
      </c>
      <c r="G25" s="14"/>
    </row>
    <row r="26" spans="1:7">
      <c r="A26" s="30">
        <f t="shared" si="1"/>
        <v>24</v>
      </c>
      <c r="B26" s="7" t="s">
        <v>31</v>
      </c>
      <c r="C26" s="4" t="s">
        <v>8</v>
      </c>
      <c r="D26" s="5">
        <v>33</v>
      </c>
      <c r="E26" s="6"/>
      <c r="F26" s="31">
        <f t="shared" si="0"/>
        <v>0</v>
      </c>
      <c r="G26" s="14"/>
    </row>
    <row r="27" spans="1:7">
      <c r="A27" s="30">
        <f t="shared" si="1"/>
        <v>25</v>
      </c>
      <c r="B27" s="7" t="s">
        <v>32</v>
      </c>
      <c r="C27" s="4" t="s">
        <v>8</v>
      </c>
      <c r="D27" s="5">
        <v>42</v>
      </c>
      <c r="E27" s="6"/>
      <c r="F27" s="31">
        <f t="shared" si="0"/>
        <v>0</v>
      </c>
      <c r="G27" s="14"/>
    </row>
    <row r="28" spans="1:7">
      <c r="A28" s="30">
        <f t="shared" si="1"/>
        <v>26</v>
      </c>
      <c r="B28" s="7" t="s">
        <v>33</v>
      </c>
      <c r="C28" s="4" t="s">
        <v>8</v>
      </c>
      <c r="D28" s="5">
        <v>2</v>
      </c>
      <c r="E28" s="6"/>
      <c r="F28" s="31">
        <f t="shared" si="0"/>
        <v>0</v>
      </c>
      <c r="G28" s="14"/>
    </row>
    <row r="29" spans="1:7">
      <c r="A29" s="30">
        <f t="shared" si="1"/>
        <v>27</v>
      </c>
      <c r="B29" s="3" t="s">
        <v>34</v>
      </c>
      <c r="C29" s="4" t="s">
        <v>8</v>
      </c>
      <c r="D29" s="5">
        <v>1</v>
      </c>
      <c r="E29" s="6"/>
      <c r="F29" s="31">
        <f t="shared" si="0"/>
        <v>0</v>
      </c>
      <c r="G29" s="14"/>
    </row>
    <row r="30" spans="1:7">
      <c r="A30" s="30">
        <f t="shared" si="1"/>
        <v>28</v>
      </c>
      <c r="B30" s="7" t="s">
        <v>35</v>
      </c>
      <c r="C30" s="4" t="s">
        <v>8</v>
      </c>
      <c r="D30" s="5">
        <v>2</v>
      </c>
      <c r="E30" s="6"/>
      <c r="F30" s="31">
        <f t="shared" si="0"/>
        <v>0</v>
      </c>
      <c r="G30" s="14"/>
    </row>
    <row r="31" spans="1:7">
      <c r="A31" s="30">
        <f t="shared" si="1"/>
        <v>29</v>
      </c>
      <c r="B31" s="7" t="s">
        <v>36</v>
      </c>
      <c r="C31" s="4" t="s">
        <v>8</v>
      </c>
      <c r="D31" s="5">
        <v>1</v>
      </c>
      <c r="E31" s="6"/>
      <c r="F31" s="31">
        <f t="shared" si="0"/>
        <v>0</v>
      </c>
      <c r="G31" s="14"/>
    </row>
    <row r="32" spans="1:7">
      <c r="A32" s="30">
        <f t="shared" si="1"/>
        <v>30</v>
      </c>
      <c r="B32" s="7" t="s">
        <v>37</v>
      </c>
      <c r="C32" s="4" t="s">
        <v>8</v>
      </c>
      <c r="D32" s="5">
        <v>1</v>
      </c>
      <c r="E32" s="6"/>
      <c r="F32" s="31">
        <f t="shared" si="0"/>
        <v>0</v>
      </c>
      <c r="G32" s="14"/>
    </row>
    <row r="33" spans="1:7" ht="26.4">
      <c r="A33" s="30">
        <f t="shared" si="1"/>
        <v>31</v>
      </c>
      <c r="B33" s="7" t="s">
        <v>38</v>
      </c>
      <c r="C33" s="4" t="s">
        <v>8</v>
      </c>
      <c r="D33" s="5">
        <v>313</v>
      </c>
      <c r="E33" s="6"/>
      <c r="F33" s="31">
        <f t="shared" si="0"/>
        <v>0</v>
      </c>
      <c r="G33" s="14"/>
    </row>
    <row r="34" spans="1:7" ht="26.4">
      <c r="A34" s="30">
        <f t="shared" si="1"/>
        <v>32</v>
      </c>
      <c r="B34" s="7" t="s">
        <v>39</v>
      </c>
      <c r="C34" s="4" t="s">
        <v>26</v>
      </c>
      <c r="D34" s="5">
        <v>1</v>
      </c>
      <c r="E34" s="6"/>
      <c r="F34" s="31">
        <f t="shared" si="0"/>
        <v>0</v>
      </c>
      <c r="G34" s="14"/>
    </row>
    <row r="35" spans="1:7" ht="26.4">
      <c r="A35" s="30">
        <f t="shared" si="1"/>
        <v>33</v>
      </c>
      <c r="B35" s="7" t="s">
        <v>40</v>
      </c>
      <c r="C35" s="4" t="s">
        <v>8</v>
      </c>
      <c r="D35" s="5">
        <v>313</v>
      </c>
      <c r="E35" s="6"/>
      <c r="F35" s="31">
        <f t="shared" si="0"/>
        <v>0</v>
      </c>
      <c r="G35" s="14"/>
    </row>
    <row r="36" spans="1:7" ht="52.8">
      <c r="A36" s="30">
        <f t="shared" si="1"/>
        <v>34</v>
      </c>
      <c r="B36" s="3" t="s">
        <v>41</v>
      </c>
      <c r="C36" s="4" t="s">
        <v>26</v>
      </c>
      <c r="D36" s="5">
        <v>1</v>
      </c>
      <c r="E36" s="6"/>
      <c r="F36" s="31">
        <f t="shared" si="0"/>
        <v>0</v>
      </c>
      <c r="G36" s="14"/>
    </row>
    <row r="37" spans="1:7" ht="26.4">
      <c r="A37" s="30">
        <f t="shared" si="1"/>
        <v>35</v>
      </c>
      <c r="B37" s="7" t="s">
        <v>42</v>
      </c>
      <c r="C37" s="4" t="s">
        <v>8</v>
      </c>
      <c r="D37" s="5">
        <v>1</v>
      </c>
      <c r="E37" s="6"/>
      <c r="F37" s="31">
        <f t="shared" si="0"/>
        <v>0</v>
      </c>
      <c r="G37" s="14"/>
    </row>
    <row r="38" spans="1:7">
      <c r="A38" s="30">
        <f t="shared" si="1"/>
        <v>36</v>
      </c>
      <c r="B38" s="3" t="s">
        <v>43</v>
      </c>
      <c r="C38" s="4" t="s">
        <v>8</v>
      </c>
      <c r="D38" s="5">
        <v>1</v>
      </c>
      <c r="E38" s="6"/>
      <c r="F38" s="31">
        <f t="shared" si="0"/>
        <v>0</v>
      </c>
      <c r="G38" s="14"/>
    </row>
    <row r="39" spans="1:7" ht="39.6">
      <c r="A39" s="30">
        <f t="shared" si="1"/>
        <v>37</v>
      </c>
      <c r="B39" s="3" t="s">
        <v>44</v>
      </c>
      <c r="C39" s="4" t="s">
        <v>26</v>
      </c>
      <c r="D39" s="5">
        <v>313</v>
      </c>
      <c r="E39" s="6"/>
      <c r="F39" s="31">
        <f t="shared" si="0"/>
        <v>0</v>
      </c>
      <c r="G39" s="14"/>
    </row>
    <row r="40" spans="1:7" ht="26.4">
      <c r="A40" s="30">
        <f t="shared" si="1"/>
        <v>38</v>
      </c>
      <c r="B40" s="3" t="s">
        <v>45</v>
      </c>
      <c r="C40" s="4" t="s">
        <v>26</v>
      </c>
      <c r="D40" s="5">
        <v>1</v>
      </c>
      <c r="E40" s="6"/>
      <c r="F40" s="31">
        <f t="shared" si="0"/>
        <v>0</v>
      </c>
      <c r="G40" s="14"/>
    </row>
    <row r="41" spans="1:7">
      <c r="A41" s="30">
        <f t="shared" si="1"/>
        <v>39</v>
      </c>
      <c r="B41" s="3" t="s">
        <v>46</v>
      </c>
      <c r="C41" s="4" t="s">
        <v>47</v>
      </c>
      <c r="D41" s="5">
        <v>100</v>
      </c>
      <c r="E41" s="6"/>
      <c r="F41" s="31">
        <f t="shared" ref="F41" si="2">ROUND((D41*E41),2)</f>
        <v>0</v>
      </c>
      <c r="G41" s="14"/>
    </row>
    <row r="42" spans="1:7" ht="26.4">
      <c r="A42" s="30">
        <f t="shared" si="1"/>
        <v>40</v>
      </c>
      <c r="B42" s="3" t="s">
        <v>48</v>
      </c>
      <c r="C42" s="4" t="s">
        <v>47</v>
      </c>
      <c r="D42" s="5">
        <v>2800</v>
      </c>
      <c r="E42" s="6"/>
      <c r="F42" s="31">
        <f t="shared" ref="F42" si="3">ROUND((D42*E42),2)</f>
        <v>0</v>
      </c>
      <c r="G42" s="14"/>
    </row>
    <row r="43" spans="1:7" ht="26.4">
      <c r="A43" s="30">
        <f t="shared" si="1"/>
        <v>41</v>
      </c>
      <c r="B43" s="3" t="s">
        <v>49</v>
      </c>
      <c r="C43" s="4" t="s">
        <v>47</v>
      </c>
      <c r="D43" s="5">
        <v>1000</v>
      </c>
      <c r="E43" s="6"/>
      <c r="F43" s="31">
        <f t="shared" si="0"/>
        <v>0</v>
      </c>
      <c r="G43" s="14"/>
    </row>
    <row r="44" spans="1:7" ht="26.4">
      <c r="A44" s="30">
        <f t="shared" si="1"/>
        <v>42</v>
      </c>
      <c r="B44" s="3" t="s">
        <v>50</v>
      </c>
      <c r="C44" s="4" t="s">
        <v>47</v>
      </c>
      <c r="D44" s="5">
        <v>50</v>
      </c>
      <c r="E44" s="6"/>
      <c r="F44" s="31">
        <f t="shared" si="0"/>
        <v>0</v>
      </c>
      <c r="G44" s="14"/>
    </row>
    <row r="45" spans="1:7" ht="26.4">
      <c r="A45" s="30">
        <f t="shared" si="1"/>
        <v>43</v>
      </c>
      <c r="B45" s="3" t="s">
        <v>61</v>
      </c>
      <c r="C45" s="4" t="s">
        <v>47</v>
      </c>
      <c r="D45" s="5">
        <v>1000</v>
      </c>
      <c r="E45" s="6"/>
      <c r="F45" s="31">
        <f t="shared" ref="F45" si="4">ROUND((D45*E45),2)</f>
        <v>0</v>
      </c>
      <c r="G45" s="14"/>
    </row>
    <row r="46" spans="1:7">
      <c r="A46" s="30">
        <f t="shared" si="1"/>
        <v>44</v>
      </c>
      <c r="B46" s="3" t="s">
        <v>58</v>
      </c>
      <c r="C46" s="4" t="s">
        <v>8</v>
      </c>
      <c r="D46" s="5">
        <v>200</v>
      </c>
      <c r="E46" s="6"/>
      <c r="F46" s="31">
        <f t="shared" si="0"/>
        <v>0</v>
      </c>
      <c r="G46" s="14"/>
    </row>
    <row r="47" spans="1:7">
      <c r="A47" s="32"/>
      <c r="B47" s="3"/>
      <c r="C47" s="4"/>
      <c r="D47" s="5"/>
      <c r="E47" s="6"/>
      <c r="F47" s="31"/>
      <c r="G47" s="14"/>
    </row>
    <row r="48" spans="1:7" s="9" customFormat="1" ht="15" customHeight="1">
      <c r="A48" s="41" t="str">
        <f>A1</f>
        <v>1.</v>
      </c>
      <c r="B48" s="33" t="str">
        <f>B1</f>
        <v>INSTALACIJA AUTOMATSKE DOJAVE POŽARA</v>
      </c>
      <c r="C48" s="45" t="s">
        <v>56</v>
      </c>
      <c r="D48" s="45"/>
      <c r="E48" s="34"/>
      <c r="F48" s="35">
        <f>SUM(F2:F47)</f>
        <v>0</v>
      </c>
      <c r="G48" s="27"/>
    </row>
    <row r="49" spans="1:7">
      <c r="A49" s="13"/>
      <c r="B49"/>
      <c r="C49"/>
      <c r="D49"/>
      <c r="E49"/>
      <c r="F49"/>
    </row>
    <row r="50" spans="1:7">
      <c r="A50" s="13"/>
      <c r="B50"/>
      <c r="C50"/>
      <c r="D50"/>
      <c r="E50"/>
      <c r="F50"/>
    </row>
    <row r="51" spans="1:7">
      <c r="A51" s="13"/>
      <c r="B51"/>
      <c r="C51"/>
      <c r="D51"/>
      <c r="E51"/>
      <c r="F51"/>
    </row>
    <row r="52" spans="1:7">
      <c r="A52" s="13"/>
      <c r="B52"/>
      <c r="C52"/>
      <c r="D52"/>
      <c r="E52"/>
      <c r="F52"/>
    </row>
    <row r="53" spans="1:7">
      <c r="A53" s="13"/>
      <c r="B53"/>
      <c r="C53"/>
      <c r="D53"/>
      <c r="E53"/>
      <c r="F53"/>
    </row>
    <row r="54" spans="1:7">
      <c r="A54" s="13"/>
      <c r="B54"/>
      <c r="C54"/>
      <c r="D54"/>
      <c r="E54"/>
      <c r="F54"/>
    </row>
    <row r="55" spans="1:7">
      <c r="A55" s="48" t="s">
        <v>51</v>
      </c>
      <c r="B55" s="49"/>
      <c r="C55" s="49"/>
      <c r="D55" s="49"/>
      <c r="E55" s="49"/>
      <c r="F55" s="50"/>
      <c r="G55" s="14"/>
    </row>
    <row r="56" spans="1:7">
      <c r="A56" s="15"/>
      <c r="B56" s="16"/>
      <c r="C56" s="17"/>
      <c r="D56" s="18"/>
      <c r="E56" s="19"/>
      <c r="F56" s="20"/>
      <c r="G56" s="14"/>
    </row>
    <row r="57" spans="1:7">
      <c r="A57" s="15"/>
      <c r="B57" s="18"/>
      <c r="C57" s="21"/>
      <c r="D57" s="18"/>
      <c r="E57" s="18"/>
      <c r="F57" s="20"/>
      <c r="G57" s="14"/>
    </row>
    <row r="58" spans="1:7">
      <c r="A58" s="39" t="str">
        <f>A1</f>
        <v>1.</v>
      </c>
      <c r="B58" s="36" t="str">
        <f>B48</f>
        <v>INSTALACIJA AUTOMATSKE DOJAVE POŽARA</v>
      </c>
      <c r="C58" s="44"/>
      <c r="D58" s="44"/>
      <c r="E58" s="37"/>
      <c r="F58" s="38">
        <f>F48</f>
        <v>0</v>
      </c>
      <c r="G58" s="14"/>
    </row>
    <row r="59" spans="1:7">
      <c r="A59" s="15"/>
      <c r="B59" s="16"/>
      <c r="C59" s="17"/>
      <c r="D59" s="18"/>
      <c r="E59" s="19"/>
      <c r="F59" s="20"/>
      <c r="G59" s="14"/>
    </row>
    <row r="60" spans="1:7">
      <c r="A60" s="15"/>
      <c r="B60" s="16"/>
      <c r="C60" s="17"/>
      <c r="D60" s="18"/>
      <c r="E60" s="19"/>
      <c r="F60" s="20"/>
      <c r="G60" s="14"/>
    </row>
    <row r="61" spans="1:7">
      <c r="A61" s="51" t="s">
        <v>52</v>
      </c>
      <c r="B61" s="52"/>
      <c r="C61" s="52"/>
      <c r="D61" s="52"/>
      <c r="E61" s="52"/>
      <c r="F61" s="22">
        <f>SUM(F58)</f>
        <v>0</v>
      </c>
      <c r="G61" s="14"/>
    </row>
    <row r="62" spans="1:7">
      <c r="A62" s="23"/>
      <c r="B62" s="16"/>
      <c r="C62" s="17"/>
      <c r="D62" s="18"/>
      <c r="E62" s="19"/>
      <c r="F62" s="20"/>
      <c r="G62" s="14"/>
    </row>
    <row r="63" spans="1:7">
      <c r="A63" s="51" t="s">
        <v>53</v>
      </c>
      <c r="B63" s="52"/>
      <c r="C63" s="52"/>
      <c r="D63" s="52"/>
      <c r="E63" s="52"/>
      <c r="F63" s="22">
        <f>ROUND(F61*0.25,2)</f>
        <v>0</v>
      </c>
      <c r="G63" s="14"/>
    </row>
    <row r="64" spans="1:7">
      <c r="A64" s="24"/>
      <c r="B64" s="16"/>
      <c r="C64" s="17"/>
      <c r="D64" s="18"/>
      <c r="E64" s="19"/>
      <c r="F64" s="20"/>
      <c r="G64" s="14"/>
    </row>
    <row r="65" spans="1:7">
      <c r="A65" s="42" t="s">
        <v>54</v>
      </c>
      <c r="B65" s="43"/>
      <c r="C65" s="43"/>
      <c r="D65" s="43"/>
      <c r="E65" s="43"/>
      <c r="F65" s="25">
        <f>ROUND(F61+F63,2)</f>
        <v>0</v>
      </c>
      <c r="G65" s="14"/>
    </row>
    <row r="66" spans="1:7">
      <c r="A66" s="13"/>
      <c r="B66"/>
      <c r="C66"/>
      <c r="D66"/>
      <c r="E66"/>
      <c r="F66"/>
      <c r="G66" s="14"/>
    </row>
    <row r="67" spans="1:7">
      <c r="A67" s="13"/>
      <c r="B67"/>
      <c r="C67"/>
      <c r="D67"/>
      <c r="E67"/>
      <c r="F67"/>
      <c r="G67" s="14"/>
    </row>
  </sheetData>
  <mergeCells count="7">
    <mergeCell ref="A65:E65"/>
    <mergeCell ref="C58:D58"/>
    <mergeCell ref="C48:D48"/>
    <mergeCell ref="B1:F1"/>
    <mergeCell ref="A55:F55"/>
    <mergeCell ref="A61:E61"/>
    <mergeCell ref="A63:E6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Vatrodojava</vt:lpstr>
      <vt:lpstr>Vatrodojava!Podrucje_ispisa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korisnik</cp:lastModifiedBy>
  <cp:lastPrinted>2025-05-08T12:33:11Z</cp:lastPrinted>
  <dcterms:created xsi:type="dcterms:W3CDTF">2024-09-26T07:30:17Z</dcterms:created>
  <dcterms:modified xsi:type="dcterms:W3CDTF">2025-05-08T12:33:53Z</dcterms:modified>
</cp:coreProperties>
</file>