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juric\Desktop\"/>
    </mc:Choice>
  </mc:AlternateContent>
  <xr:revisionPtr revIDLastSave="0" documentId="13_ncr:1_{F487F91C-78B3-4FD2-A25B-2C7E67D05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9" i="1"/>
  <c r="D71" i="1"/>
  <c r="D33" i="1"/>
  <c r="D18" i="1"/>
  <c r="D14" i="1" l="1"/>
  <c r="D13" i="1"/>
  <c r="D12" i="1"/>
  <c r="D11" i="1"/>
  <c r="D77" i="1" s="1"/>
</calcChain>
</file>

<file path=xl/sharedStrings.xml><?xml version="1.0" encoding="utf-8"?>
<sst xmlns="http://schemas.openxmlformats.org/spreadsheetml/2006/main" count="280" uniqueCount="224">
  <si>
    <t>CENTAR ZA PRUŽANJE USLUGA U ZAJEDNICI OSIJEK</t>
  </si>
  <si>
    <t>OSIJEK VINKOVACKA 61.</t>
  </si>
  <si>
    <t>2390001-1100025154</t>
  </si>
  <si>
    <t>Informacija o trošenju sredstava za mjesec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</si>
  <si>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</si>
  <si>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</si>
  <si>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</si>
  <si>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</si>
  <si>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</si>
  <si>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</si>
  <si>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</si>
  <si>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</si>
  <si>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</si>
  <si>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</si>
  <si>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</si>
  <si>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</si>
  <si>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C.I.A.K. AUTO d.o.o. </t>
  </si>
  <si>
    <t>62595301902</t>
  </si>
  <si>
    <t>Gornjostupnička 96 ,GORNJI STUPNIK</t>
  </si>
  <si>
    <t>3224300</t>
  </si>
  <si>
    <t>Materijal i dijelovi za tekuće i investiciono održavanje prijelvoznih sredstava</t>
  </si>
  <si>
    <t xml:space="preserve">CERJEd.o.o. </t>
  </si>
  <si>
    <t>38057855763</t>
  </si>
  <si>
    <t>ŽUPANIJSKA 19 ,OSIJEK</t>
  </si>
  <si>
    <t>3224100</t>
  </si>
  <si>
    <t>Materijal i dijelovi za tekuće i investiciono održavanje gradjevinskih objekata</t>
  </si>
  <si>
    <t xml:space="preserve">CONSORTIUM DOO </t>
  </si>
  <si>
    <t>88261026661</t>
  </si>
  <si>
    <t>DIVALTOVA 16 ,OSIJEK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</si>
  <si>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</si>
  <si>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</si>
  <si>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</si>
  <si>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</si>
  <si>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</si>
  <si>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</si>
  <si>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</si>
  <si>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</si>
  <si>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</si>
  <si>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</si>
  <si>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</si>
  <si>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</si>
  <si>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</si>
  <si>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</si>
  <si>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</si>
  <si>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</si>
  <si>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</si>
  <si>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</si>
  <si>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</si>
  <si>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</si>
  <si>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</si>
  <si>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</si>
  <si>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</si>
  <si>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</si>
  <si>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</si>
  <si>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</si>
  <si>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</si>
  <si>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</si>
  <si>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</si>
  <si>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</si>
  <si>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</si>
  <si>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</si>
  <si>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</si>
  <si>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</si>
  <si>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</si>
  <si>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HORTUS Cvjećarski obrt</t>
  </si>
  <si>
    <t>84054171748</t>
  </si>
  <si>
    <t>DRINSKA 2 ,OSIJEK</t>
  </si>
  <si>
    <t>3299900</t>
  </si>
  <si>
    <t>Ostali nespomenuti rashodi poslovanja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</si>
  <si>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</si>
  <si>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</si>
  <si>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</si>
  <si>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</si>
  <si>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</si>
  <si>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</si>
  <si>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</si>
  <si>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</si>
  <si>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</si>
  <si>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</si>
  <si>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</si>
  <si>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</si>
  <si>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</si>
  <si>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</si>
  <si>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</si>
  <si>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</si>
  <si>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</si>
  <si>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</si>
  <si>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</si>
  <si>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</si>
  <si>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</si>
  <si>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</si>
  <si>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</si>
  <si>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</si>
  <si>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</si>
  <si>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</si>
  <si>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</si>
  <si>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>3232300</t>
  </si>
  <si>
    <t>Usluge tekućeg i investicionog održavanja prijevoznih sredstava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</si>
  <si>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</si>
  <si>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</si>
  <si>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</si>
  <si>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</si>
  <si>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</si>
  <si>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</si>
  <si>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</si>
  <si>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</si>
  <si>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</si>
  <si>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</si>
  <si>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</si>
  <si>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MIKA vl. Mihael Horvatić </t>
  </si>
  <si>
    <t>68708368181</t>
  </si>
  <si>
    <t>Augusta Šenoe 20 ,Beli Manastir</t>
  </si>
  <si>
    <t>MUŠKI FRIZ.SAL. BRANKO VL.TOMISLAV KOŠČEVIĆ</t>
  </si>
  <si>
    <t>00651643529</t>
  </si>
  <si>
    <t>VINKOVAČKA 41 ,OSIJEK</t>
  </si>
  <si>
    <t>3239900</t>
  </si>
  <si>
    <t>Ostale nespomenute usluge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</si>
  <si>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</si>
  <si>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</si>
  <si>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</si>
  <si>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</si>
  <si>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</si>
  <si>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PEVEX d.d. </t>
  </si>
  <si>
    <t>73660371074</t>
  </si>
  <si>
    <t>Savska cesta 84 ,SESVETE</t>
  </si>
  <si>
    <t>3222910</t>
  </si>
  <si>
    <t>Ostali materijal</t>
  </si>
  <si>
    <t>3225100</t>
  </si>
  <si>
    <t>Sitni inventar</t>
  </si>
  <si>
    <t xml:space="preserve">PPK karlovačka mesna ind. </t>
  </si>
  <si>
    <t>18257277698</t>
  </si>
  <si>
    <t>Selce 33 ,KARLOVAC</t>
  </si>
  <si>
    <t xml:space="preserve">PROKŠ COMPANY d.o.o. </t>
  </si>
  <si>
    <t>87555373374</t>
  </si>
  <si>
    <t>SV.L.B.MANDIĆA 247 B ,OSIJEK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</si>
  <si>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</si>
  <si>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</si>
  <si>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</si>
  <si>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</si>
  <si>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</si>
  <si>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</si>
  <si>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ROTO DINAMIC d.o.o. </t>
  </si>
  <si>
    <t>24723122482</t>
  </si>
  <si>
    <t>Ulica grada Wirgesa 14 ,Samobor</t>
  </si>
  <si>
    <t>3221400</t>
  </si>
  <si>
    <t>Materijal i sredstva za čišćenje i održavanje</t>
  </si>
  <si>
    <t xml:space="preserve">SAPONIA-1100548597 </t>
  </si>
  <si>
    <t>37879152548</t>
  </si>
  <si>
    <t>M.GUPCA 2 ,OSIJEK</t>
  </si>
  <si>
    <t xml:space="preserve">TIMAREX DOO </t>
  </si>
  <si>
    <t>22424189023</t>
  </si>
  <si>
    <t>EUROPSKE AVENIJE 6 ,OSIJEK</t>
  </si>
  <si>
    <t>3221100</t>
  </si>
  <si>
    <t>Uredski materijal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</si>
  <si>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</si>
  <si>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</si>
  <si>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</si>
  <si>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</si>
  <si>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</si>
  <si>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</si>
  <si>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</si>
  <si>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</si>
  <si>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</si>
  <si>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</si>
  <si>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</si>
  <si>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</si>
  <si>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</si>
  <si>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</si>
  <si>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</si>
  <si>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</si>
  <si>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</si>
  <si>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</si>
  <si>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 xml:space="preserve">ZAGREBINSPEKT </t>
  </si>
  <si>
    <t>82752153530</t>
  </si>
  <si>
    <t>Draškovićeva 29 ,ZAGREB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</si>
  <si>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</si>
  <si>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</si>
  <si>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</si>
  <si>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</si>
  <si>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</si>
  <si>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</si>
  <si>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</si>
  <si>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</si>
  <si>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3221600</t>
  </si>
  <si>
    <t>Materijal za higijenske potrebe i njegu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</si>
  <si>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</si>
  <si>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</si>
  <si>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</si>
  <si>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</si>
  <si>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</si>
  <si>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</si>
  <si>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</si>
  <si>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Dnevnice za službeni put u zemlji</t>
  </si>
  <si>
    <t>Kulturno-zabavne potrebe korisnika</t>
  </si>
  <si>
    <t>GRAD VUKOVAR</t>
  </si>
  <si>
    <t>Dr.F.Tuđmana 1, Vukovar</t>
  </si>
  <si>
    <t>TEDI Poslovanje d.o.o.</t>
  </si>
  <si>
    <t>5614216244</t>
  </si>
  <si>
    <t>Ulica kneza Trpimira 20, Osijek</t>
  </si>
  <si>
    <t>Materijal za radno okupaciju korisnika</t>
  </si>
  <si>
    <t>POETIKA j.d.o.o.</t>
  </si>
  <si>
    <t>Božidara Rašice 1, Zagreb</t>
  </si>
  <si>
    <t>Knjige i školski pribor</t>
  </si>
  <si>
    <t>DOMINOVIĆ d.o.o.</t>
  </si>
  <si>
    <t>Hrvatske bratske zajednice 4, Zagreb</t>
  </si>
  <si>
    <t>EDICIJA BOŽIČEVIĆ</t>
  </si>
  <si>
    <t>Trg kralja Tomislava 18, Zagreb</t>
  </si>
  <si>
    <t>Konzum plus d.o.o.</t>
  </si>
  <si>
    <t>GACKA 10, OSIJEK</t>
  </si>
  <si>
    <t>ZUBNI RENDGEN dr.LAUC d.o.o.</t>
  </si>
  <si>
    <t>80102056925</t>
  </si>
  <si>
    <t>Županijska 6, Osijek</t>
  </si>
  <si>
    <t>Ost.zdrav. i vet.usl.</t>
  </si>
  <si>
    <t>Slavkan</t>
  </si>
  <si>
    <t>Kneza Trpimira 24, Osijek</t>
  </si>
  <si>
    <t>Komunalac Bjelovar d.o.o.</t>
  </si>
  <si>
    <t>A.Mihanovića 1, Bjelovar</t>
  </si>
  <si>
    <t>Izrada fotografija</t>
  </si>
  <si>
    <t>HRVATSKE AUTOCESTE d.o.o.</t>
  </si>
  <si>
    <t>Širolina 4, Zagreb</t>
  </si>
  <si>
    <t>Službeni putni trošak</t>
  </si>
  <si>
    <t>BOROVO d.d.</t>
  </si>
  <si>
    <t>Trg bana J.Jelačića 16, Osijek</t>
  </si>
  <si>
    <t>Radna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</si>
</sst>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7" fillId="0" borderId="0" xfId="2" applyFont="1"/>
    <xf numFmtId="0" fontId="7" fillId="2" borderId="1" xfId="2" quotePrefix="1" applyFont="1" applyFill="1" applyBorder="1" applyAlignment="1">
      <alignment horizontal="center"/>
    </xf>
    <xf numFmtId="0" fontId="3" fillId="0" borderId="1" xfId="2" quotePrefix="1" applyFont="1" applyBorder="1"/>
    <xf numFmtId="0" fontId="3" fillId="0" borderId="1" xfId="2" quotePrefix="1" applyFont="1" applyBorder="1" applyAlignment="1">
      <alignment horizontal="right"/>
    </xf>
    <xf numFmtId="0" fontId="1" fillId="2" borderId="0" xfId="2" applyFill="1"/>
    <xf numFmtId="0" fontId="7" fillId="2" borderId="0" xfId="2" applyFont="1" applyFill="1"/>
    <xf numFmtId="0" fontId="7" fillId="2" borderId="0" xfId="2" quotePrefix="1" applyFont="1" applyFill="1" applyAlignment="1">
      <alignment horizontal="right"/>
    </xf>
    <xf numFmtId="0" fontId="6" fillId="0" borderId="0" xfId="2" applyFont="1" applyAlignment="1"/>
    <xf numFmtId="0" fontId="1" fillId="0" borderId="0" xfId="2" applyAlignment="1"/>
    <xf numFmtId="0" fontId="1" fillId="0" borderId="0" xfId="2" applyAlignment="1">
      <alignment horizontal="center"/>
    </xf>
    <xf numFmtId="0" fontId="3" fillId="0" borderId="0" xfId="2" quotePrefix="1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quotePrefix="1" applyFont="1" applyAlignment="1"/>
    <xf numFmtId="0" fontId="4" fillId="0" borderId="0" xfId="2" quotePrefix="1" applyFont="1" applyAlignment="1">
      <alignment horizontal="center"/>
    </xf>
    <xf numFmtId="0" fontId="5" fillId="0" borderId="0" xfId="2" quotePrefix="1" applyFont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0" xfId="0" applyFont="1"/>
    <xf numFmtId="43" fontId="8" fillId="0" borderId="1" xfId="1" applyFont="1" applyFill="1" applyBorder="1"/>
    <xf numFmtId="0" fontId="3" fillId="0" borderId="1" xfId="0" quotePrefix="1" applyFont="1" applyBorder="1"/>
    <xf numFmtId="49" fontId="3" fillId="0" borderId="1" xfId="0" quotePrefix="1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quotePrefix="1" applyFont="1" applyBorder="1" applyAlignment="1">
      <alignment horizontal="right"/>
    </xf>
    <xf numFmtId="0" fontId="0" fillId="0" borderId="1" xfId="0" applyBorder="1"/>
    <xf numFmtId="0" fontId="8" fillId="0" borderId="1" xfId="0" applyFont="1" applyFill="1" applyBorder="1"/>
    <xf numFmtId="43" fontId="7" fillId="2" borderId="1" xfId="1" quotePrefix="1" applyFont="1" applyFill="1" applyBorder="1" applyAlignment="1">
      <alignment horizontal="center"/>
    </xf>
    <xf numFmtId="43" fontId="7" fillId="2" borderId="0" xfId="1" applyFont="1" applyFill="1" applyAlignment="1">
      <alignment horizontal="right"/>
    </xf>
    <xf numFmtId="43" fontId="0" fillId="0" borderId="0" xfId="1" applyFont="1"/>
    <xf numFmtId="49" fontId="3" fillId="0" borderId="1" xfId="2" quotePrefix="1" applyNumberFormat="1" applyFont="1" applyBorder="1"/>
    <xf numFmtId="49" fontId="7" fillId="2" borderId="1" xfId="2" quotePrefix="1" applyNumberFormat="1" applyFont="1" applyFill="1" applyBorder="1" applyAlignment="1">
      <alignment horizontal="center"/>
    </xf>
    <xf numFmtId="49" fontId="0" fillId="0" borderId="1" xfId="0" applyNumberFormat="1" applyBorder="1"/>
    <xf numFmtId="49" fontId="1" fillId="2" borderId="0" xfId="2" applyNumberFormat="1" applyFill="1"/>
    <xf numFmtId="49" fontId="0" fillId="0" borderId="0" xfId="0" applyNumberFormat="1"/>
  </cellXfs>
  <cellStyles count="3">
    <cellStyle name="Normalno" xfId="0" builtinId="0"/>
    <cellStyle name="Normalno 2" xfId="2" xr:uid="{C2EC72F7-95F7-4359-A299-D35F87B81E7C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tabSelected="1" workbookViewId="0">
      <selection sqref="A1:F1"/>
    </sheetView>
  </sheetViews>
  <sheetFormatPr defaultRowHeight="15" x14ac:dyDescent="0.25"/>
  <cols>
    <col min="1" max="1" width="45.7109375" customWidth="1"/>
    <col min="2" max="2" width="20.7109375" style="36" customWidth="1"/>
    <col min="3" max="3" width="36.7109375" customWidth="1"/>
    <col min="4" max="4" width="35.7109375" style="31" customWidth="1"/>
    <col min="5" max="5" width="20.7109375" customWidth="1"/>
    <col min="6" max="6" width="65.7109375" customWidth="1"/>
  </cols>
  <sheetData>
    <row r="1" spans="1:25" x14ac:dyDescent="0.25">
      <c r="A1" s="13"/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5" t="s">
        <v>0</v>
      </c>
      <c r="B2" s="11"/>
      <c r="C2" s="11"/>
      <c r="D2" s="11"/>
      <c r="E2" s="11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5" t="s">
        <v>1</v>
      </c>
      <c r="B3" s="11"/>
      <c r="C3" s="11"/>
      <c r="D3" s="11"/>
      <c r="E3" s="11"/>
      <c r="F3" s="1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5" t="s">
        <v>2</v>
      </c>
      <c r="B4" s="11"/>
      <c r="C4" s="11"/>
      <c r="D4" s="11"/>
      <c r="E4" s="11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x14ac:dyDescent="0.25">
      <c r="A5" s="16" t="s">
        <v>3</v>
      </c>
      <c r="B5" s="12"/>
      <c r="C5" s="12"/>
      <c r="D5" s="12"/>
      <c r="E5" s="12"/>
      <c r="F5" s="1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7" spans="1:25" x14ac:dyDescent="0.25">
      <c r="A7" s="17" t="s">
        <v>4</v>
      </c>
      <c r="B7" s="12"/>
      <c r="C7" s="12"/>
      <c r="D7" s="12"/>
      <c r="E7" s="12"/>
      <c r="F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25">
      <c r="A8" s="10"/>
      <c r="B8" s="11"/>
      <c r="C8" s="11"/>
      <c r="D8" s="11"/>
      <c r="E8" s="11"/>
      <c r="F8" s="1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10" spans="1:25" x14ac:dyDescent="0.25">
      <c r="A10" s="4" t="s">
        <v>5</v>
      </c>
      <c r="B10" s="33" t="s">
        <v>6</v>
      </c>
      <c r="C10" s="4" t="s">
        <v>7</v>
      </c>
      <c r="D10" s="29" t="s">
        <v>8</v>
      </c>
      <c r="E10" s="4" t="s">
        <v>9</v>
      </c>
      <c r="F10" s="4" t="s">
        <v>10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21" customFormat="1" ht="12.75" x14ac:dyDescent="0.2">
      <c r="A11" s="18"/>
      <c r="B11" s="19"/>
      <c r="C11" s="18"/>
      <c r="D11" s="20">
        <f>1905.38+105966.12+14192.64</f>
        <v>122064.14</v>
      </c>
      <c r="E11" s="18">
        <v>3111</v>
      </c>
      <c r="F11" s="18" t="s">
        <v>186</v>
      </c>
    </row>
    <row r="12" spans="1:25" s="21" customFormat="1" ht="12.75" x14ac:dyDescent="0.2">
      <c r="A12" s="18"/>
      <c r="B12" s="19"/>
      <c r="C12" s="18"/>
      <c r="D12" s="20">
        <f>16840.94+286.9</f>
        <v>17127.84</v>
      </c>
      <c r="E12" s="18">
        <v>3114</v>
      </c>
      <c r="F12" s="18" t="s">
        <v>187</v>
      </c>
    </row>
    <row r="13" spans="1:25" s="21" customFormat="1" ht="12.75" x14ac:dyDescent="0.2">
      <c r="A13" s="18"/>
      <c r="B13" s="19"/>
      <c r="C13" s="18"/>
      <c r="D13" s="20">
        <f>20274.79+2389.13</f>
        <v>22663.920000000002</v>
      </c>
      <c r="E13" s="18">
        <v>3132</v>
      </c>
      <c r="F13" s="18" t="s">
        <v>188</v>
      </c>
    </row>
    <row r="14" spans="1:25" s="21" customFormat="1" ht="12.75" x14ac:dyDescent="0.2">
      <c r="A14" s="18"/>
      <c r="B14" s="19"/>
      <c r="C14" s="18"/>
      <c r="D14" s="20">
        <f>2776.75+265.46</f>
        <v>3042.21</v>
      </c>
      <c r="E14" s="18">
        <v>3212</v>
      </c>
      <c r="F14" s="18" t="s">
        <v>189</v>
      </c>
    </row>
    <row r="15" spans="1:25" s="21" customFormat="1" ht="12.75" x14ac:dyDescent="0.2">
      <c r="A15" s="18"/>
      <c r="B15" s="19"/>
      <c r="C15" s="18"/>
      <c r="D15" s="20">
        <f>30+1650+105</f>
        <v>1785</v>
      </c>
      <c r="E15" s="18">
        <v>3721270</v>
      </c>
      <c r="F15" s="18" t="s">
        <v>190</v>
      </c>
    </row>
    <row r="16" spans="1:25" s="21" customFormat="1" ht="12.75" x14ac:dyDescent="0.2">
      <c r="A16" s="18"/>
      <c r="B16" s="19"/>
      <c r="C16" s="18"/>
      <c r="D16" s="20">
        <v>388</v>
      </c>
      <c r="E16" s="18">
        <v>3295500</v>
      </c>
      <c r="F16" s="18" t="s">
        <v>191</v>
      </c>
    </row>
    <row r="17" spans="1:25" s="21" customFormat="1" ht="12.75" x14ac:dyDescent="0.2">
      <c r="A17" s="18"/>
      <c r="B17" s="19"/>
      <c r="C17" s="18"/>
      <c r="D17" s="22">
        <v>235.32</v>
      </c>
      <c r="E17" s="18">
        <v>3211100</v>
      </c>
      <c r="F17" s="18" t="s">
        <v>192</v>
      </c>
    </row>
    <row r="18" spans="1:25" s="21" customFormat="1" ht="12.75" x14ac:dyDescent="0.2">
      <c r="A18" s="18"/>
      <c r="B18" s="19"/>
      <c r="C18" s="18"/>
      <c r="D18" s="20">
        <f>6+14</f>
        <v>20</v>
      </c>
      <c r="E18" s="18">
        <v>3722980</v>
      </c>
      <c r="F18" s="23" t="s">
        <v>193</v>
      </c>
    </row>
    <row r="19" spans="1:25" x14ac:dyDescent="0.25">
      <c r="A19" s="27"/>
      <c r="B19" s="34"/>
      <c r="C19" s="27"/>
      <c r="D19" s="20">
        <f>80+16+5</f>
        <v>101</v>
      </c>
      <c r="E19" s="28">
        <v>3222940</v>
      </c>
      <c r="F19" s="23" t="s">
        <v>199</v>
      </c>
    </row>
    <row r="20" spans="1:25" x14ac:dyDescent="0.25">
      <c r="A20" s="27"/>
      <c r="B20" s="34"/>
      <c r="C20" s="27"/>
      <c r="D20" s="20">
        <v>8</v>
      </c>
      <c r="E20" s="28">
        <v>3239200</v>
      </c>
      <c r="F20" s="23" t="s">
        <v>217</v>
      </c>
    </row>
    <row r="21" spans="1:25" x14ac:dyDescent="0.25">
      <c r="A21" s="5" t="s">
        <v>11</v>
      </c>
      <c r="B21" s="32" t="s">
        <v>12</v>
      </c>
      <c r="C21" s="5" t="s">
        <v>13</v>
      </c>
      <c r="D21" s="25">
        <v>134.4</v>
      </c>
      <c r="E21" s="6" t="s">
        <v>14</v>
      </c>
      <c r="F21" s="5" t="s">
        <v>15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5" t="s">
        <v>221</v>
      </c>
      <c r="B22" s="32">
        <v>73002202488</v>
      </c>
      <c r="C22" s="5" t="s">
        <v>222</v>
      </c>
      <c r="D22" s="25">
        <v>49.95</v>
      </c>
      <c r="E22" s="6">
        <v>3227100</v>
      </c>
      <c r="F22" s="5" t="s">
        <v>223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5" t="s">
        <v>16</v>
      </c>
      <c r="B23" s="32" t="s">
        <v>17</v>
      </c>
      <c r="C23" s="5" t="s">
        <v>18</v>
      </c>
      <c r="D23" s="25">
        <v>36.93</v>
      </c>
      <c r="E23" s="6" t="s">
        <v>19</v>
      </c>
      <c r="F23" s="5" t="s">
        <v>20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5" t="s">
        <v>21</v>
      </c>
      <c r="B24" s="32" t="s">
        <v>22</v>
      </c>
      <c r="C24" s="5" t="s">
        <v>23</v>
      </c>
      <c r="D24" s="25">
        <v>437.99</v>
      </c>
      <c r="E24" s="6" t="s">
        <v>24</v>
      </c>
      <c r="F24" s="5" t="s">
        <v>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5" t="s">
        <v>26</v>
      </c>
      <c r="B25" s="32" t="s">
        <v>27</v>
      </c>
      <c r="C25" s="5" t="s">
        <v>28</v>
      </c>
      <c r="D25" s="25">
        <v>115.74</v>
      </c>
      <c r="E25" s="6" t="s">
        <v>24</v>
      </c>
      <c r="F25" s="5" t="s">
        <v>25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5" t="s">
        <v>203</v>
      </c>
      <c r="B26" s="32">
        <v>39753545974</v>
      </c>
      <c r="C26" s="5" t="s">
        <v>204</v>
      </c>
      <c r="D26" s="25">
        <v>27</v>
      </c>
      <c r="E26" s="6">
        <v>3222950</v>
      </c>
      <c r="F26" s="5" t="s">
        <v>202</v>
      </c>
    </row>
    <row r="27" spans="1:25" x14ac:dyDescent="0.25">
      <c r="A27" s="5" t="s">
        <v>29</v>
      </c>
      <c r="B27" s="32" t="s">
        <v>30</v>
      </c>
      <c r="C27" s="5" t="s">
        <v>31</v>
      </c>
      <c r="D27" s="25">
        <v>1622.37</v>
      </c>
      <c r="E27" s="6" t="s">
        <v>32</v>
      </c>
      <c r="F27" s="5" t="s">
        <v>33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5" t="s">
        <v>205</v>
      </c>
      <c r="B28" s="32">
        <v>35912685868</v>
      </c>
      <c r="C28" s="5" t="s">
        <v>206</v>
      </c>
      <c r="D28" s="25">
        <v>14.4</v>
      </c>
      <c r="E28" s="6">
        <v>3222950</v>
      </c>
      <c r="F28" s="5" t="s">
        <v>202</v>
      </c>
    </row>
    <row r="29" spans="1:25" x14ac:dyDescent="0.25">
      <c r="A29" s="5" t="s">
        <v>34</v>
      </c>
      <c r="B29" s="32" t="s">
        <v>35</v>
      </c>
      <c r="C29" s="5" t="s">
        <v>36</v>
      </c>
      <c r="D29" s="25">
        <v>3.57</v>
      </c>
      <c r="E29" s="6" t="s">
        <v>37</v>
      </c>
      <c r="F29" s="5" t="s">
        <v>38</v>
      </c>
    </row>
    <row r="30" spans="1:25" x14ac:dyDescent="0.25">
      <c r="A30" s="5" t="s">
        <v>39</v>
      </c>
      <c r="B30" s="32" t="s">
        <v>40</v>
      </c>
      <c r="C30" s="5" t="s">
        <v>41</v>
      </c>
      <c r="D30" s="25">
        <v>4856.26</v>
      </c>
      <c r="E30" s="6" t="s">
        <v>42</v>
      </c>
      <c r="F30" s="5" t="s">
        <v>43</v>
      </c>
    </row>
    <row r="31" spans="1:25" x14ac:dyDescent="0.25">
      <c r="A31" s="5" t="s">
        <v>44</v>
      </c>
      <c r="B31" s="32" t="s">
        <v>45</v>
      </c>
      <c r="C31" s="5" t="s">
        <v>46</v>
      </c>
      <c r="D31" s="25">
        <v>138.02000000000001</v>
      </c>
      <c r="E31" s="6" t="s">
        <v>47</v>
      </c>
      <c r="F31" s="5" t="s">
        <v>48</v>
      </c>
    </row>
    <row r="32" spans="1:25" x14ac:dyDescent="0.25">
      <c r="A32" s="5" t="s">
        <v>49</v>
      </c>
      <c r="B32" s="32" t="s">
        <v>50</v>
      </c>
      <c r="C32" s="5" t="s">
        <v>51</v>
      </c>
      <c r="D32" s="25">
        <v>276.83999999999997</v>
      </c>
      <c r="E32" s="6" t="s">
        <v>52</v>
      </c>
      <c r="F32" s="5" t="s">
        <v>53</v>
      </c>
    </row>
    <row r="33" spans="1:6" s="21" customFormat="1" ht="12.75" x14ac:dyDescent="0.2">
      <c r="A33" s="23" t="s">
        <v>194</v>
      </c>
      <c r="B33" s="24">
        <v>50041264710</v>
      </c>
      <c r="C33" s="23" t="s">
        <v>195</v>
      </c>
      <c r="D33" s="25">
        <f>0.9+1+0.5</f>
        <v>2.4</v>
      </c>
      <c r="E33" s="26">
        <v>3234900</v>
      </c>
      <c r="F33" s="23" t="s">
        <v>53</v>
      </c>
    </row>
    <row r="34" spans="1:6" x14ac:dyDescent="0.25">
      <c r="A34" s="5" t="s">
        <v>54</v>
      </c>
      <c r="B34" s="32" t="s">
        <v>55</v>
      </c>
      <c r="C34" s="5" t="s">
        <v>56</v>
      </c>
      <c r="D34" s="25">
        <v>2724.19</v>
      </c>
      <c r="E34" s="6" t="s">
        <v>57</v>
      </c>
      <c r="F34" s="5" t="s">
        <v>58</v>
      </c>
    </row>
    <row r="35" spans="1:6" x14ac:dyDescent="0.25">
      <c r="A35" s="5" t="s">
        <v>59</v>
      </c>
      <c r="B35" s="32" t="s">
        <v>60</v>
      </c>
      <c r="C35" s="5" t="s">
        <v>61</v>
      </c>
      <c r="D35" s="25">
        <v>63.76</v>
      </c>
      <c r="E35" s="6" t="s">
        <v>62</v>
      </c>
      <c r="F35" s="5" t="s">
        <v>63</v>
      </c>
    </row>
    <row r="36" spans="1:6" x14ac:dyDescent="0.25">
      <c r="A36" s="5" t="s">
        <v>64</v>
      </c>
      <c r="B36" s="32" t="s">
        <v>65</v>
      </c>
      <c r="C36" s="5" t="s">
        <v>66</v>
      </c>
      <c r="D36" s="25">
        <v>40</v>
      </c>
      <c r="E36" s="6" t="s">
        <v>67</v>
      </c>
      <c r="F36" s="5" t="s">
        <v>68</v>
      </c>
    </row>
    <row r="37" spans="1:6" x14ac:dyDescent="0.25">
      <c r="A37" s="5" t="s">
        <v>69</v>
      </c>
      <c r="B37" s="32" t="s">
        <v>70</v>
      </c>
      <c r="C37" s="5" t="s">
        <v>71</v>
      </c>
      <c r="D37" s="25">
        <v>10.62</v>
      </c>
      <c r="E37" s="6" t="s">
        <v>72</v>
      </c>
      <c r="F37" s="5" t="s">
        <v>73</v>
      </c>
    </row>
    <row r="38" spans="1:6" x14ac:dyDescent="0.25">
      <c r="A38" s="5" t="s">
        <v>74</v>
      </c>
      <c r="B38" s="32" t="s">
        <v>75</v>
      </c>
      <c r="C38" s="5" t="s">
        <v>76</v>
      </c>
      <c r="D38" s="25">
        <v>78.400000000000006</v>
      </c>
      <c r="E38" s="6" t="s">
        <v>77</v>
      </c>
      <c r="F38" s="5" t="s">
        <v>78</v>
      </c>
    </row>
    <row r="39" spans="1:6" x14ac:dyDescent="0.25">
      <c r="A39" s="5" t="s">
        <v>218</v>
      </c>
      <c r="B39" s="32">
        <v>57500462912</v>
      </c>
      <c r="C39" s="5" t="s">
        <v>219</v>
      </c>
      <c r="D39" s="25">
        <v>5</v>
      </c>
      <c r="E39" s="6">
        <v>3211500</v>
      </c>
      <c r="F39" s="5" t="s">
        <v>220</v>
      </c>
    </row>
    <row r="40" spans="1:6" x14ac:dyDescent="0.25">
      <c r="A40" s="5" t="s">
        <v>79</v>
      </c>
      <c r="B40" s="32" t="s">
        <v>84</v>
      </c>
      <c r="C40" s="5" t="s">
        <v>80</v>
      </c>
      <c r="D40" s="25">
        <v>367.68</v>
      </c>
      <c r="E40" s="6" t="s">
        <v>81</v>
      </c>
      <c r="F40" s="5" t="s">
        <v>82</v>
      </c>
    </row>
    <row r="41" spans="1:6" x14ac:dyDescent="0.25">
      <c r="A41" s="5" t="s">
        <v>83</v>
      </c>
      <c r="B41" s="32" t="s">
        <v>84</v>
      </c>
      <c r="C41" s="5" t="s">
        <v>85</v>
      </c>
      <c r="D41" s="25">
        <v>247.71</v>
      </c>
      <c r="E41" s="6" t="s">
        <v>86</v>
      </c>
      <c r="F41" s="5" t="s">
        <v>87</v>
      </c>
    </row>
    <row r="42" spans="1:6" x14ac:dyDescent="0.25">
      <c r="A42" s="5" t="s">
        <v>88</v>
      </c>
      <c r="B42" s="32" t="s">
        <v>89</v>
      </c>
      <c r="C42" s="5" t="s">
        <v>90</v>
      </c>
      <c r="D42" s="25">
        <v>870.17</v>
      </c>
      <c r="E42" s="6" t="s">
        <v>91</v>
      </c>
      <c r="F42" s="5" t="s">
        <v>92</v>
      </c>
    </row>
    <row r="43" spans="1:6" x14ac:dyDescent="0.25">
      <c r="A43" s="5" t="s">
        <v>93</v>
      </c>
      <c r="B43" s="32" t="s">
        <v>94</v>
      </c>
      <c r="C43" s="5" t="s">
        <v>95</v>
      </c>
      <c r="D43" s="25">
        <v>43.75</v>
      </c>
      <c r="E43" s="6" t="s">
        <v>96</v>
      </c>
      <c r="F43" s="5" t="s">
        <v>97</v>
      </c>
    </row>
    <row r="44" spans="1:6" x14ac:dyDescent="0.25">
      <c r="A44" s="5" t="s">
        <v>215</v>
      </c>
      <c r="B44" s="32">
        <v>27962400486</v>
      </c>
      <c r="C44" s="5" t="s">
        <v>216</v>
      </c>
      <c r="D44" s="25">
        <v>2</v>
      </c>
      <c r="E44" s="6">
        <v>3234900</v>
      </c>
      <c r="F44" s="23" t="s">
        <v>53</v>
      </c>
    </row>
    <row r="45" spans="1:6" s="21" customFormat="1" ht="12.75" x14ac:dyDescent="0.2">
      <c r="A45" s="23" t="s">
        <v>207</v>
      </c>
      <c r="B45" s="24">
        <v>62226620908</v>
      </c>
      <c r="C45" s="23" t="s">
        <v>208</v>
      </c>
      <c r="D45" s="25">
        <v>8.4499999999999993</v>
      </c>
      <c r="E45" s="26">
        <v>3222400</v>
      </c>
      <c r="F45" s="23" t="s">
        <v>33</v>
      </c>
    </row>
    <row r="46" spans="1:6" s="21" customFormat="1" ht="15" customHeight="1" x14ac:dyDescent="0.2">
      <c r="A46" s="23" t="s">
        <v>207</v>
      </c>
      <c r="B46" s="24">
        <v>62226620908</v>
      </c>
      <c r="C46" s="23" t="s">
        <v>208</v>
      </c>
      <c r="D46" s="25">
        <v>8.2899999999999991</v>
      </c>
      <c r="E46" s="26">
        <v>3221600</v>
      </c>
      <c r="F46" s="5" t="s">
        <v>184</v>
      </c>
    </row>
    <row r="47" spans="1:6" x14ac:dyDescent="0.25">
      <c r="A47" s="5" t="s">
        <v>98</v>
      </c>
      <c r="B47" s="32" t="s">
        <v>99</v>
      </c>
      <c r="C47" s="5" t="s">
        <v>100</v>
      </c>
      <c r="D47" s="25">
        <v>1340.3</v>
      </c>
      <c r="E47" s="6" t="s">
        <v>32</v>
      </c>
      <c r="F47" s="5" t="s">
        <v>33</v>
      </c>
    </row>
    <row r="48" spans="1:6" x14ac:dyDescent="0.25">
      <c r="A48" s="5" t="s">
        <v>101</v>
      </c>
      <c r="B48" s="32" t="s">
        <v>102</v>
      </c>
      <c r="C48" s="5" t="s">
        <v>103</v>
      </c>
      <c r="D48" s="25">
        <v>381110.3</v>
      </c>
      <c r="E48" s="6" t="s">
        <v>42</v>
      </c>
      <c r="F48" s="5" t="s">
        <v>43</v>
      </c>
    </row>
    <row r="49" spans="1:6" x14ac:dyDescent="0.25">
      <c r="A49" s="5" t="s">
        <v>104</v>
      </c>
      <c r="B49" s="32" t="s">
        <v>105</v>
      </c>
      <c r="C49" s="5" t="s">
        <v>106</v>
      </c>
      <c r="D49" s="25">
        <v>5781.63</v>
      </c>
      <c r="E49" s="6" t="s">
        <v>107</v>
      </c>
      <c r="F49" s="5" t="s">
        <v>108</v>
      </c>
    </row>
    <row r="50" spans="1:6" x14ac:dyDescent="0.25">
      <c r="A50" s="5" t="s">
        <v>109</v>
      </c>
      <c r="B50" s="32" t="s">
        <v>110</v>
      </c>
      <c r="C50" s="5" t="s">
        <v>111</v>
      </c>
      <c r="D50" s="25">
        <v>1812.72</v>
      </c>
      <c r="E50" s="6" t="s">
        <v>32</v>
      </c>
      <c r="F50" s="5" t="s">
        <v>33</v>
      </c>
    </row>
    <row r="51" spans="1:6" x14ac:dyDescent="0.25">
      <c r="A51" s="5" t="s">
        <v>112</v>
      </c>
      <c r="B51" s="32" t="s">
        <v>113</v>
      </c>
      <c r="C51" s="5" t="s">
        <v>114</v>
      </c>
      <c r="D51" s="25">
        <v>729</v>
      </c>
      <c r="E51" s="6" t="s">
        <v>115</v>
      </c>
      <c r="F51" s="5" t="s">
        <v>116</v>
      </c>
    </row>
    <row r="52" spans="1:6" x14ac:dyDescent="0.25">
      <c r="A52" s="5" t="s">
        <v>117</v>
      </c>
      <c r="B52" s="32" t="s">
        <v>118</v>
      </c>
      <c r="C52" s="5" t="s">
        <v>119</v>
      </c>
      <c r="D52" s="25">
        <v>646.5</v>
      </c>
      <c r="E52" s="6" t="s">
        <v>120</v>
      </c>
      <c r="F52" s="5" t="s">
        <v>121</v>
      </c>
    </row>
    <row r="53" spans="1:6" x14ac:dyDescent="0.25">
      <c r="A53" s="5" t="s">
        <v>122</v>
      </c>
      <c r="B53" s="32" t="s">
        <v>123</v>
      </c>
      <c r="C53" s="5" t="s">
        <v>124</v>
      </c>
      <c r="D53" s="25">
        <v>26.88</v>
      </c>
      <c r="E53" s="6" t="s">
        <v>125</v>
      </c>
      <c r="F53" s="5" t="s">
        <v>126</v>
      </c>
    </row>
    <row r="54" spans="1:6" x14ac:dyDescent="0.25">
      <c r="A54" s="5" t="s">
        <v>122</v>
      </c>
      <c r="B54" s="32" t="s">
        <v>123</v>
      </c>
      <c r="C54" s="5" t="s">
        <v>124</v>
      </c>
      <c r="D54" s="25">
        <v>35.81</v>
      </c>
      <c r="E54" s="6" t="s">
        <v>24</v>
      </c>
      <c r="F54" s="5" t="s">
        <v>25</v>
      </c>
    </row>
    <row r="55" spans="1:6" x14ac:dyDescent="0.25">
      <c r="A55" s="5" t="s">
        <v>122</v>
      </c>
      <c r="B55" s="32" t="s">
        <v>123</v>
      </c>
      <c r="C55" s="5" t="s">
        <v>124</v>
      </c>
      <c r="D55" s="25">
        <v>502.45</v>
      </c>
      <c r="E55" s="6" t="s">
        <v>127</v>
      </c>
      <c r="F55" s="5" t="s">
        <v>128</v>
      </c>
    </row>
    <row r="56" spans="1:6" x14ac:dyDescent="0.25">
      <c r="A56" s="5" t="s">
        <v>200</v>
      </c>
      <c r="B56" s="32">
        <v>88537171327</v>
      </c>
      <c r="C56" s="5" t="s">
        <v>201</v>
      </c>
      <c r="D56" s="25">
        <v>29.8</v>
      </c>
      <c r="E56" s="6">
        <v>3222950</v>
      </c>
      <c r="F56" s="5" t="s">
        <v>202</v>
      </c>
    </row>
    <row r="57" spans="1:6" x14ac:dyDescent="0.25">
      <c r="A57" s="5" t="s">
        <v>129</v>
      </c>
      <c r="B57" s="32" t="s">
        <v>130</v>
      </c>
      <c r="C57" s="5" t="s">
        <v>131</v>
      </c>
      <c r="D57" s="25">
        <v>2525.25</v>
      </c>
      <c r="E57" s="6" t="s">
        <v>32</v>
      </c>
      <c r="F57" s="5" t="s">
        <v>33</v>
      </c>
    </row>
    <row r="58" spans="1:6" x14ac:dyDescent="0.25">
      <c r="A58" s="5" t="s">
        <v>132</v>
      </c>
      <c r="B58" s="32" t="s">
        <v>133</v>
      </c>
      <c r="C58" s="5" t="s">
        <v>134</v>
      </c>
      <c r="D58" s="25">
        <v>406</v>
      </c>
      <c r="E58" s="6" t="s">
        <v>96</v>
      </c>
      <c r="F58" s="5" t="s">
        <v>97</v>
      </c>
    </row>
    <row r="59" spans="1:6" x14ac:dyDescent="0.25">
      <c r="A59" s="5" t="s">
        <v>135</v>
      </c>
      <c r="B59" s="32" t="s">
        <v>136</v>
      </c>
      <c r="C59" s="5" t="s">
        <v>137</v>
      </c>
      <c r="D59" s="25">
        <v>92.06</v>
      </c>
      <c r="E59" s="6" t="s">
        <v>32</v>
      </c>
      <c r="F59" s="5" t="s">
        <v>33</v>
      </c>
    </row>
    <row r="60" spans="1:6" x14ac:dyDescent="0.25">
      <c r="A60" s="5" t="s">
        <v>138</v>
      </c>
      <c r="B60" s="32" t="s">
        <v>139</v>
      </c>
      <c r="C60" s="5" t="s">
        <v>140</v>
      </c>
      <c r="D60" s="25">
        <v>4879.38</v>
      </c>
      <c r="E60" s="6" t="s">
        <v>42</v>
      </c>
      <c r="F60" s="5" t="s">
        <v>43</v>
      </c>
    </row>
    <row r="61" spans="1:6" x14ac:dyDescent="0.25">
      <c r="A61" s="5" t="s">
        <v>141</v>
      </c>
      <c r="B61" s="32" t="s">
        <v>142</v>
      </c>
      <c r="C61" s="5" t="s">
        <v>143</v>
      </c>
      <c r="D61" s="25">
        <v>167.08</v>
      </c>
      <c r="E61" s="6" t="s">
        <v>144</v>
      </c>
      <c r="F61" s="5" t="s">
        <v>145</v>
      </c>
    </row>
    <row r="62" spans="1:6" x14ac:dyDescent="0.25">
      <c r="A62" s="5" t="s">
        <v>141</v>
      </c>
      <c r="B62" s="32" t="s">
        <v>142</v>
      </c>
      <c r="C62" s="5" t="s">
        <v>143</v>
      </c>
      <c r="D62" s="25">
        <v>4871.54</v>
      </c>
      <c r="E62" s="6" t="s">
        <v>32</v>
      </c>
      <c r="F62" s="5" t="s">
        <v>33</v>
      </c>
    </row>
    <row r="63" spans="1:6" x14ac:dyDescent="0.25">
      <c r="A63" s="5" t="s">
        <v>141</v>
      </c>
      <c r="B63" s="32" t="s">
        <v>142</v>
      </c>
      <c r="C63" s="5" t="s">
        <v>143</v>
      </c>
      <c r="D63" s="25">
        <v>173.3</v>
      </c>
      <c r="E63" s="6" t="s">
        <v>125</v>
      </c>
      <c r="F63" s="5" t="s">
        <v>126</v>
      </c>
    </row>
    <row r="64" spans="1:6" x14ac:dyDescent="0.25">
      <c r="A64" s="5" t="s">
        <v>146</v>
      </c>
      <c r="B64" s="32" t="s">
        <v>147</v>
      </c>
      <c r="C64" s="5" t="s">
        <v>148</v>
      </c>
      <c r="D64" s="25">
        <v>573.99</v>
      </c>
      <c r="E64" s="6" t="s">
        <v>144</v>
      </c>
      <c r="F64" s="5" t="s">
        <v>145</v>
      </c>
    </row>
    <row r="65" spans="1:6" x14ac:dyDescent="0.25">
      <c r="A65" s="5" t="s">
        <v>213</v>
      </c>
      <c r="B65" s="32">
        <v>31316099073</v>
      </c>
      <c r="C65" s="5" t="s">
        <v>214</v>
      </c>
      <c r="D65" s="25">
        <v>30</v>
      </c>
      <c r="E65" s="6">
        <v>3232100</v>
      </c>
      <c r="F65" s="5" t="s">
        <v>179</v>
      </c>
    </row>
    <row r="66" spans="1:6" s="21" customFormat="1" ht="12.75" x14ac:dyDescent="0.2">
      <c r="A66" s="23" t="s">
        <v>196</v>
      </c>
      <c r="B66" s="24" t="s">
        <v>197</v>
      </c>
      <c r="C66" s="23" t="s">
        <v>198</v>
      </c>
      <c r="D66" s="25">
        <v>38</v>
      </c>
      <c r="E66" s="26">
        <v>3222940</v>
      </c>
      <c r="F66" s="23" t="s">
        <v>199</v>
      </c>
    </row>
    <row r="67" spans="1:6" x14ac:dyDescent="0.25">
      <c r="A67" s="5" t="s">
        <v>149</v>
      </c>
      <c r="B67" s="32" t="s">
        <v>150</v>
      </c>
      <c r="C67" s="5" t="s">
        <v>151</v>
      </c>
      <c r="D67" s="25">
        <v>650</v>
      </c>
      <c r="E67" s="6" t="s">
        <v>152</v>
      </c>
      <c r="F67" s="5" t="s">
        <v>153</v>
      </c>
    </row>
    <row r="68" spans="1:6" x14ac:dyDescent="0.25">
      <c r="A68" s="5" t="s">
        <v>154</v>
      </c>
      <c r="B68" s="32" t="s">
        <v>155</v>
      </c>
      <c r="C68" s="5" t="s">
        <v>156</v>
      </c>
      <c r="D68" s="25">
        <v>147</v>
      </c>
      <c r="E68" s="6" t="s">
        <v>32</v>
      </c>
      <c r="F68" s="5" t="s">
        <v>33</v>
      </c>
    </row>
    <row r="69" spans="1:6" x14ac:dyDescent="0.25">
      <c r="A69" s="5" t="s">
        <v>157</v>
      </c>
      <c r="B69" s="32" t="s">
        <v>158</v>
      </c>
      <c r="C69" s="5" t="s">
        <v>159</v>
      </c>
      <c r="D69" s="25">
        <v>648.57000000000005</v>
      </c>
      <c r="E69" s="6" t="s">
        <v>160</v>
      </c>
      <c r="F69" s="5" t="s">
        <v>161</v>
      </c>
    </row>
    <row r="70" spans="1:6" x14ac:dyDescent="0.25">
      <c r="A70" s="5" t="s">
        <v>162</v>
      </c>
      <c r="B70" s="32" t="s">
        <v>163</v>
      </c>
      <c r="C70" s="5" t="s">
        <v>164</v>
      </c>
      <c r="D70" s="25">
        <v>403.49</v>
      </c>
      <c r="E70" s="6" t="s">
        <v>165</v>
      </c>
      <c r="F70" s="5" t="s">
        <v>166</v>
      </c>
    </row>
    <row r="71" spans="1:6" x14ac:dyDescent="0.25">
      <c r="A71" s="5" t="s">
        <v>167</v>
      </c>
      <c r="B71" s="32" t="s">
        <v>168</v>
      </c>
      <c r="C71" s="5" t="s">
        <v>169</v>
      </c>
      <c r="D71" s="25">
        <f>301.89+16.19+2.39+11.61+8.48+6.24+2.19+2.32+0.05</f>
        <v>351.36</v>
      </c>
      <c r="E71" s="6" t="s">
        <v>170</v>
      </c>
      <c r="F71" s="5" t="s">
        <v>171</v>
      </c>
    </row>
    <row r="72" spans="1:6" x14ac:dyDescent="0.25">
      <c r="A72" s="5" t="s">
        <v>172</v>
      </c>
      <c r="B72" s="32" t="s">
        <v>173</v>
      </c>
      <c r="C72" s="5" t="s">
        <v>174</v>
      </c>
      <c r="D72" s="25">
        <v>5612.5</v>
      </c>
      <c r="E72" s="6" t="s">
        <v>42</v>
      </c>
      <c r="F72" s="5" t="s">
        <v>43</v>
      </c>
    </row>
    <row r="73" spans="1:6" x14ac:dyDescent="0.25">
      <c r="A73" s="5" t="s">
        <v>175</v>
      </c>
      <c r="B73" s="32" t="s">
        <v>176</v>
      </c>
      <c r="C73" s="5" t="s">
        <v>177</v>
      </c>
      <c r="D73" s="25">
        <v>256.25</v>
      </c>
      <c r="E73" s="6" t="s">
        <v>178</v>
      </c>
      <c r="F73" s="5" t="s">
        <v>179</v>
      </c>
    </row>
    <row r="74" spans="1:6" s="21" customFormat="1" ht="12.75" x14ac:dyDescent="0.2">
      <c r="A74" s="23" t="s">
        <v>209</v>
      </c>
      <c r="B74" s="24" t="s">
        <v>210</v>
      </c>
      <c r="C74" s="23" t="s">
        <v>211</v>
      </c>
      <c r="D74" s="25">
        <v>40</v>
      </c>
      <c r="E74" s="26">
        <v>3236900</v>
      </c>
      <c r="F74" s="23" t="s">
        <v>212</v>
      </c>
    </row>
    <row r="75" spans="1:6" x14ac:dyDescent="0.25">
      <c r="A75" s="5" t="s">
        <v>180</v>
      </c>
      <c r="B75" s="32" t="s">
        <v>181</v>
      </c>
      <c r="C75" s="5" t="s">
        <v>182</v>
      </c>
      <c r="D75" s="25">
        <v>63.13</v>
      </c>
      <c r="E75" s="6" t="s">
        <v>144</v>
      </c>
      <c r="F75" s="5" t="s">
        <v>145</v>
      </c>
    </row>
    <row r="76" spans="1:6" x14ac:dyDescent="0.25">
      <c r="A76" s="5" t="s">
        <v>180</v>
      </c>
      <c r="B76" s="32" t="s">
        <v>181</v>
      </c>
      <c r="C76" s="5" t="s">
        <v>182</v>
      </c>
      <c r="D76" s="25">
        <v>244.75</v>
      </c>
      <c r="E76" s="6" t="s">
        <v>183</v>
      </c>
      <c r="F76" s="5" t="s">
        <v>184</v>
      </c>
    </row>
    <row r="77" spans="1:6" x14ac:dyDescent="0.25">
      <c r="A77" s="7"/>
      <c r="B77" s="35"/>
      <c r="C77" s="9" t="s">
        <v>185</v>
      </c>
      <c r="D77" s="30">
        <f>SUM(D11:D76)</f>
        <v>593810.36</v>
      </c>
      <c r="E77" s="8"/>
      <c r="F7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2015-06-05T18:19:34Z</dcterms:created>
  <dcterms:modified xsi:type="dcterms:W3CDTF">2025-06-18T07:10:32Z</dcterms:modified>
</cp:coreProperties>
</file>