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9685306-E75F-4868-8FB8-7CAF1F320657}" xr6:coauthVersionLast="47" xr6:coauthVersionMax="47" xr10:uidLastSave="{00000000-0000-0000-0000-000000000000}"/>
  <bookViews>
    <workbookView xWindow="-120" yWindow="-120" windowWidth="29040" windowHeight="15720" tabRatio="651" xr2:uid="{00000000-000D-0000-FFFF-FFFF00000000}"/>
  </bookViews>
  <sheets>
    <sheet name="Naslovna" sheetId="1" r:id="rId1"/>
    <sheet name="Parketarski radovi" sheetId="18" r:id="rId2"/>
    <sheet name="Strojarske instalacije" sheetId="17" state="hidden" r:id="rId3"/>
  </sheets>
  <externalReferences>
    <externalReference r:id="rId4"/>
  </externalReferences>
  <definedNames>
    <definedName name="_xlnm.Print_Area" localSheetId="0">Naslovna!$A$1:$C$46</definedName>
    <definedName name="_xlnm.Print_Area" localSheetId="2">'Strojarske instalacije'!$A$1:$F$115</definedName>
    <definedName name="REALIZACIJA_1997">'[1]Osn-Pod'!$E$5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8" l="1"/>
  <c r="F9" i="18"/>
  <c r="F8" i="18"/>
  <c r="F7" i="18"/>
  <c r="F6" i="18"/>
  <c r="F5" i="18"/>
  <c r="F4" i="18"/>
  <c r="F3" i="18"/>
  <c r="F11" i="18" l="1"/>
  <c r="F12" i="18" s="1"/>
  <c r="F13" i="18" s="1"/>
  <c r="F57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115" i="17" l="1"/>
</calcChain>
</file>

<file path=xl/sharedStrings.xml><?xml version="1.0" encoding="utf-8"?>
<sst xmlns="http://schemas.openxmlformats.org/spreadsheetml/2006/main" count="219" uniqueCount="134">
  <si>
    <t>Investitor:</t>
  </si>
  <si>
    <t>Lokacija:</t>
  </si>
  <si>
    <t>R. Br.</t>
  </si>
  <si>
    <t>Opis stavke</t>
  </si>
  <si>
    <t>J.M.</t>
  </si>
  <si>
    <t>Količina</t>
  </si>
  <si>
    <t>Ukupno</t>
  </si>
  <si>
    <t>Jedinična cijena</t>
  </si>
  <si>
    <t>kom</t>
  </si>
  <si>
    <t>R.br.</t>
  </si>
  <si>
    <t>Jed.</t>
  </si>
  <si>
    <t>J. cijena (HRK)</t>
  </si>
  <si>
    <t>Ukupno (HRK)</t>
  </si>
  <si>
    <t>NAPOMENA: Prilikom izrada ponude treba imati u vidu najnovije važeće propise za pojedine vrste instalacije. Za sve eventualne primjedbe u pogledu izvođenja i troškovnika te davanja ponude obratiti se projektantu. Izvođač je dužan horizontalni i vertikalni prijenos ponuditi u cijeni stavke, te sve radove nuditi u jediničnim cijenama predmetnog troškovnika.</t>
  </si>
  <si>
    <t>I SPECIFIKACIJA OPREME, MATERIJALA I RADOVA</t>
  </si>
  <si>
    <t>A)</t>
  </si>
  <si>
    <t>RADIJATORSKO GRIJANJE</t>
  </si>
  <si>
    <t>1.</t>
  </si>
  <si>
    <t>Pločasti čelični radijatori, ventil-kompakt izvedbe kao tip: T6 VOGEL &amp; NOOT sa srednjim priključkom sljedećih dimenzija</t>
  </si>
  <si>
    <t>21 KV-S 600/600</t>
  </si>
  <si>
    <t>21 KV-S 600/800</t>
  </si>
  <si>
    <t>21 KV-S 600/1000</t>
  </si>
  <si>
    <t>21 KV-S 600/1200</t>
  </si>
  <si>
    <t>21 KV-S 600/1400</t>
  </si>
  <si>
    <t>21 KV-S 900/520</t>
  </si>
  <si>
    <t>21 KV-S 900/720</t>
  </si>
  <si>
    <t>11 KV 900/520</t>
  </si>
  <si>
    <t>Opremljeni pripadajućim konzolama za brzu montažu na zid, te kutni H-ventilskim blokom za priključenje na dvocjevni sustav grijanja</t>
  </si>
  <si>
    <t>2.</t>
  </si>
  <si>
    <t>Pločasti čelični radijatori klasik izvedbe, kao tip: VONOVA-K VOGEL &amp; NOOT sljedećih dimenzija:</t>
  </si>
  <si>
    <t>21 K-S 600/1200</t>
  </si>
  <si>
    <t>21 K-S 900/520</t>
  </si>
  <si>
    <t>21 K-S 900/600</t>
  </si>
  <si>
    <t>21 K-S 900/720</t>
  </si>
  <si>
    <t>21 K 900/520</t>
  </si>
  <si>
    <t>Opremljeni pripadajućim konzolama za brzu montažu na zid te ravnim radijatorskim ventilom 1/2" sa termostatskom glavom i ravnim zatvarajućim navijkom 1/2".</t>
  </si>
  <si>
    <t>3.</t>
  </si>
  <si>
    <t>Termostatska glava za montažu na ventil­kompakt radijator</t>
  </si>
  <si>
    <t>4.</t>
  </si>
  <si>
    <t>Razdjeljivač/sakupljač za priključak krugova radijatorskog grijanja, sa priključcima na ulazu i izlazu NO25, te priključcima NO15 za svaki krug grijanja, opremljen sa:</t>
  </si>
  <si>
    <t>kompleti za 6 krugova</t>
  </si>
  <si>
    <t>kompleti za 8 krugova</t>
  </si>
  <si>
    <t>Svaki komplet smješten u pripadajućem limenom ormariću predviđenom za ugradbu u zid.</t>
  </si>
  <si>
    <t>5.</t>
  </si>
  <si>
    <t>Troslojne PE-AL-PE cijevi, kao tip "UNIPIPE" 016x2 mm</t>
  </si>
  <si>
    <t>m</t>
  </si>
  <si>
    <t>6.</t>
  </si>
  <si>
    <t>Toplinska izolacija "UNIPIPE" cijevi u podu izolacionim crijevom "KAIMAN" 018x4 mm</t>
  </si>
  <si>
    <t>7.</t>
  </si>
  <si>
    <t>Svjetlo vučene bakrene cijevi u šipkama, sljedećih dimenzija:</t>
  </si>
  <si>
    <t>015x1</t>
  </si>
  <si>
    <t>018x1</t>
  </si>
  <si>
    <t>022x1</t>
  </si>
  <si>
    <t>028x1,5 (NO25)</t>
  </si>
  <si>
    <t>035x1,5 (NO32)</t>
  </si>
  <si>
    <t>042x1,5 (NO40)</t>
  </si>
  <si>
    <t>8.</t>
  </si>
  <si>
    <t>Spojni fazonski komadi, kao i sav pomoćni i potrošni materijal neophodan za stavke 5 i 7</t>
  </si>
  <si>
    <t>paušalno</t>
  </si>
  <si>
    <t>9.</t>
  </si>
  <si>
    <t>Samostojeći plinski kondenzacijski kotao sa pripadajućim dimovodom, opremljen ekspanzionom posudom, osiguračem strujanja, cirkulacionom pumpom te automatikom za vođenje temperature polaznog voda u ovisnosti o vanjskoj temperaturi. Toplinski učin Q=13,3-47,7 kW kao tip: VU INT 466/4-5 A "VAILLANT"</t>
  </si>
  <si>
    <t>10.</t>
  </si>
  <si>
    <t>Plinski kondenzacijski kotao sa pripadajućim dimovodom, toplinskog učina Q=18 kW kao tip: VUW 206/5-5 "VAILLANT"</t>
  </si>
  <si>
    <t>11.</t>
  </si>
  <si>
    <t>Kuglasta slavina za toplu vodu sa priključcima na navoj R 6/4"</t>
  </si>
  <si>
    <t>12.</t>
  </si>
  <si>
    <t>Dobava, transport i montaža prethodno specificirane opreme i materijala do pune pogonske gotovosti, uključujući tlačnu probu i puštanje u rad cjelokupnog postrojenja kao i probni pogon i regulaciju</t>
  </si>
  <si>
    <t>B)</t>
  </si>
  <si>
    <t>TOPLOZRACNO GRIJANJE I VENTILACIJA</t>
  </si>
  <si>
    <t>komplet</t>
  </si>
  <si>
    <t>Mješajuća komora sa elektromotornom preklopkom, dimenzija 3x470/930 izrađena iz pocinčanog lima d=1 mm (prema detalju u nacrtu)</t>
  </si>
  <si>
    <t>Elektromotorni pogon preklopke kao tip: SM 24 SR, sa daljinskim pozicionerom tip: SGA 24 sve proizvod "BELIMO". Isporuku kompletirati transformatorom 220/24 V (AC)</t>
  </si>
  <si>
    <t>Tlačni zračni kanal izrađen iz pocinčanog čeličnog lima debljine d= 0,6mm, sljedećih dimenzija:</t>
  </si>
  <si>
    <t>840x400</t>
  </si>
  <si>
    <t>450x400</t>
  </si>
  <si>
    <t>450x320</t>
  </si>
  <si>
    <t>450x240</t>
  </si>
  <si>
    <t>450x160</t>
  </si>
  <si>
    <t>300x300</t>
  </si>
  <si>
    <t>Konzole za nošenje zračnih kanala komplet sa ovjesnim priborom.</t>
  </si>
  <si>
    <t>Istrujne rešetke (anemostati) sa regulatorom protoka, kao tip: ANK 4-L, "KUMAOPREMA"</t>
  </si>
  <si>
    <t>Odsisne rešetke sa regulatorom protoka kao tip: OAK-L 425x125 "KLIMAOPREMA"</t>
  </si>
  <si>
    <t>Odsisne rešetke recirkulacionog zraka, bez regulatora protoka kao tip: OAK 825x425, "KLIMAOPREMA"</t>
  </si>
  <si>
    <t>Zaštitne protukišne rešetke na usisu svježeg zraka i ispuhu otpadnog:</t>
  </si>
  <si>
    <t>930x520</t>
  </si>
  <si>
    <t>700x500</t>
  </si>
  <si>
    <t>Odsisni ventilator otpadnog zraka kapaciteta V=5000m3/h p=150 Pa, kao tip: KDRE 55, "SYSTEMAIR" sa pripadajućim regulatorom brzine vrtnje</t>
  </si>
  <si>
    <t>C)</t>
  </si>
  <si>
    <t>INSTALACIJA PLINA</t>
  </si>
  <si>
    <t>Dobava i ugradnja plinskog priključka od cijevi PE- HD 032 komplet sa sedlom, zaštitnom cijevi, prijelaznim komadom čelik - plastika i kuglastim ventilom 1". U cijenu uračunati iskop i zatrpavanje rova.</t>
  </si>
  <si>
    <t>Crna čelična srednje teška cijev</t>
  </si>
  <si>
    <t>042,4x3,25 (NO32)</t>
  </si>
  <si>
    <t>033,7x3,25 (NO25)</t>
  </si>
  <si>
    <t>026,9x2,65 (NO20)</t>
  </si>
  <si>
    <t>021,3x2,65 (NO15)</t>
  </si>
  <si>
    <t>Plinska kuglasta slavina sa dugim navojem</t>
  </si>
  <si>
    <t>NO32 NP6</t>
  </si>
  <si>
    <t>NO20 NP6</t>
  </si>
  <si>
    <t>NO15 NP6</t>
  </si>
  <si>
    <t>Antikorozivna zaštita vidljivih cijevi dvostrukim slojem temeljne boje i završnim naličem žute boje (uz prethodno čišćenje od hrđe čeličnom četkom do metalnog sjaja)</t>
  </si>
  <si>
    <t>Pomoćni i potrošni materijal neophodan za montažu plinske instalacije</t>
  </si>
  <si>
    <t>paušal</t>
  </si>
  <si>
    <t>Nepredviđeni radovi u visini 10 % vrednosti radova uz odobrenje nadzornog inženjera</t>
  </si>
  <si>
    <t>D)</t>
  </si>
  <si>
    <t>DOKUMENTACIJA I NADZOR</t>
  </si>
  <si>
    <t>Izrada tehničke dokumentacije - izvedbeni projekt te predaja investitoru (u 3 istovjetna primjerka u</t>
  </si>
  <si>
    <t>kompl</t>
  </si>
  <si>
    <t>Izrada telim čke dokumentacije - izvedeno stanje te predaja investitoru (u 3 istovjetna primjerka u</t>
  </si>
  <si>
    <t>PREDMJER RADOVA STROJARSKIH INSTALACIJA</t>
  </si>
  <si>
    <r>
      <t>-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kuglasta slavina na ulazu i izlazu</t>
    </r>
  </si>
  <si>
    <r>
      <t>-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ventil NO15 na polazu i povratu kruga</t>
    </r>
  </si>
  <si>
    <r>
      <t>-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slavina za punjenje i pražnjenje</t>
    </r>
  </si>
  <si>
    <r>
      <t>-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odzračni pipac</t>
    </r>
  </si>
  <si>
    <r>
      <t>-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naležni termometar 0-120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C na povratu kruga</t>
    </r>
  </si>
  <si>
    <r>
      <t>Plinski generatog toplog zraka sa centrifugalnim ventilatorom, previđen za priključak na zračni kanal, toplinskog učinka Q=52 kW, protoka zraka V= 5000 m3/h, raspoloživog tlaka na prirubnici p=100 Pa, Uz uređaj isporučiti pripadajuću protupožarnu zaklopku sa krajnjim kontaktom, te filter zraka, kao i dimovodnu cijev 0100, dužine L=5m, sa jednim lukom 90</t>
    </r>
    <r>
      <rPr>
        <vertAlign val="superscript"/>
        <sz val="10"/>
        <color rgb="FF000000"/>
        <rFont val="Arial"/>
        <family val="2"/>
      </rPr>
      <t>o</t>
    </r>
  </si>
  <si>
    <r>
      <t>m</t>
    </r>
    <r>
      <rPr>
        <vertAlign val="superscript"/>
        <sz val="10"/>
        <color rgb="FF000000"/>
        <rFont val="Arial"/>
        <family val="2"/>
      </rPr>
      <t>2</t>
    </r>
  </si>
  <si>
    <t>Osijek, Vinkovačka 61</t>
  </si>
  <si>
    <t>CENTAR ZA PRUŽANJE USLUGA U ZAJEDNICI OSIJEK</t>
  </si>
  <si>
    <t>TROŠKOVNIK RADOVA</t>
  </si>
  <si>
    <t>Parketarski radovi</t>
  </si>
  <si>
    <t>Demontaža starog dotrajalog parketa</t>
  </si>
  <si>
    <r>
      <t>m</t>
    </r>
    <r>
      <rPr>
        <sz val="11"/>
        <color indexed="8"/>
        <rFont val="Aptos Narrow"/>
        <family val="2"/>
      </rPr>
      <t>²</t>
    </r>
  </si>
  <si>
    <t>Popravak glazure, ravnanje i bušenje</t>
  </si>
  <si>
    <t>Dobava novog bukovog ili hrastovog parketa dimenzija prilagođenih postojećem parketu</t>
  </si>
  <si>
    <t>Demontaža parketa, čišćenje, ravnanje glazure te ponovno ljepljenje</t>
  </si>
  <si>
    <t>Brušenje te lakiranje sjajnim lakom u 3 sloja</t>
  </si>
  <si>
    <t>Demontaža starih lajsni te dobava i ugradnja i lakiranje novih lajsni</t>
  </si>
  <si>
    <t>m²</t>
  </si>
  <si>
    <t>Čišćenje prostora po fazama rada</t>
  </si>
  <si>
    <t>PDV</t>
  </si>
  <si>
    <t>SVUKUPNO</t>
  </si>
  <si>
    <t>UKUPNO</t>
  </si>
  <si>
    <t>Izmještanje stavri iz 18 prostorija te ponovno vraćanje</t>
  </si>
  <si>
    <t>Osijek,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</si>
</sst>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</numFmts>
  <fonts count="27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ms Rmn"/>
    </font>
    <font>
      <sz val="10"/>
      <name val="Helv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ourier New"/>
      <family val="3"/>
    </font>
    <font>
      <sz val="10"/>
      <color rgb="FF000000"/>
      <name val="Times New Roman"/>
      <family val="1"/>
    </font>
    <font>
      <vertAlign val="superscript"/>
      <sz val="10"/>
      <color rgb="FF00000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ptos Narrow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165" fontId="5" fillId="0" borderId="0" applyFont="0" applyFill="0" applyBorder="0" applyAlignment="0" applyProtection="0"/>
    <xf numFmtId="0" fontId="16" fillId="0" borderId="0" applyNumberFormat="0" applyFill="0" applyBorder="0" applyProtection="0"/>
    <xf numFmtId="0" fontId="21" fillId="0" borderId="0"/>
    <xf numFmtId="0" fontId="22" fillId="0" borderId="0"/>
    <xf numFmtId="0" fontId="3" fillId="0" borderId="0"/>
    <xf numFmtId="165" fontId="23" fillId="0" borderId="0" applyFon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0" fontId="3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166" fontId="0" fillId="0" borderId="0" xfId="0" applyNumberForma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8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/>
    </xf>
    <xf numFmtId="4" fontId="0" fillId="0" borderId="0" xfId="0" applyNumberFormat="1"/>
    <xf numFmtId="0" fontId="11" fillId="2" borderId="0" xfId="0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4" fontId="11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 indent="1"/>
    </xf>
    <xf numFmtId="0" fontId="12" fillId="2" borderId="0" xfId="0" applyFont="1" applyFill="1" applyAlignment="1">
      <alignment horizontal="justify" vertical="center" wrapText="1"/>
    </xf>
    <xf numFmtId="4" fontId="12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horizontal="left" vertical="center" wrapText="1" inden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4" fontId="11" fillId="3" borderId="0" xfId="0" applyNumberFormat="1" applyFont="1" applyFill="1" applyAlignment="1">
      <alignment horizontal="center" vertical="center" wrapText="1"/>
    </xf>
    <xf numFmtId="4" fontId="11" fillId="3" borderId="0" xfId="0" applyNumberFormat="1" applyFont="1" applyFill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1" fontId="18" fillId="0" borderId="1" xfId="17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2" fontId="17" fillId="0" borderId="1" xfId="9" applyNumberFormat="1" applyFont="1" applyBorder="1" applyAlignment="1">
      <alignment horizontal="center" vertical="center"/>
    </xf>
    <xf numFmtId="4" fontId="17" fillId="0" borderId="1" xfId="9" applyNumberFormat="1" applyFont="1" applyBorder="1" applyAlignment="1" applyProtection="1">
      <alignment horizontal="center" vertical="center"/>
      <protection locked="0"/>
    </xf>
    <xf numFmtId="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left" vertical="center" wrapText="1"/>
    </xf>
    <xf numFmtId="1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2" fontId="18" fillId="0" borderId="1" xfId="0" applyNumberFormat="1" applyFont="1" applyBorder="1" applyAlignment="1">
      <alignment horizontal="center"/>
    </xf>
    <xf numFmtId="4" fontId="17" fillId="0" borderId="1" xfId="9" applyNumberFormat="1" applyFont="1" applyBorder="1" applyAlignment="1" applyProtection="1">
      <alignment horizontal="right"/>
      <protection locked="0"/>
    </xf>
    <xf numFmtId="4" fontId="17" fillId="0" borderId="1" xfId="9" applyNumberFormat="1" applyFont="1" applyBorder="1" applyAlignment="1">
      <alignment horizontal="right"/>
    </xf>
    <xf numFmtId="0" fontId="18" fillId="0" borderId="1" xfId="0" applyFont="1" applyBorder="1"/>
    <xf numFmtId="0" fontId="20" fillId="0" borderId="1" xfId="0" applyFont="1" applyBorder="1" applyAlignment="1">
      <alignment vertical="center"/>
    </xf>
    <xf numFmtId="0" fontId="0" fillId="0" borderId="1" xfId="0" applyBorder="1"/>
    <xf numFmtId="0" fontId="25" fillId="0" borderId="1" xfId="0" applyFont="1" applyBorder="1"/>
    <xf numFmtId="0" fontId="18" fillId="0" borderId="1" xfId="0" applyFont="1" applyBorder="1" applyAlignment="1">
      <alignment vertical="center"/>
    </xf>
    <xf numFmtId="4" fontId="25" fillId="0" borderId="1" xfId="0" applyNumberFormat="1" applyFont="1" applyBorder="1"/>
    <xf numFmtId="4" fontId="18" fillId="0" borderId="1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wrapText="1" indent="1"/>
    </xf>
    <xf numFmtId="0" fontId="13" fillId="2" borderId="0" xfId="0" applyFont="1" applyFill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</cellXfs>
  <cellStyles count="18">
    <cellStyle name="A4 Small 210 x 297 mm" xfId="7" xr:uid="{00000000-0005-0000-0000-000000000000}"/>
    <cellStyle name="Comma 2" xfId="5" xr:uid="{00000000-0005-0000-0000-000001000000}"/>
    <cellStyle name="Comma 3" xfId="12" xr:uid="{00000000-0005-0000-0000-000002000000}"/>
    <cellStyle name="Currency 2" xfId="6" xr:uid="{00000000-0005-0000-0000-000003000000}"/>
    <cellStyle name="Excel Built-in Normal" xfId="9" xr:uid="{00000000-0005-0000-0000-000004000000}"/>
    <cellStyle name="Normal 19 2" xfId="14" xr:uid="{00000000-0005-0000-0000-000005000000}"/>
    <cellStyle name="Normal 2" xfId="1" xr:uid="{00000000-0005-0000-0000-000006000000}"/>
    <cellStyle name="Normal 2 2" xfId="10" xr:uid="{00000000-0005-0000-0000-000007000000}"/>
    <cellStyle name="Normal 22" xfId="16" xr:uid="{00000000-0005-0000-0000-000008000000}"/>
    <cellStyle name="Normal 3" xfId="3" xr:uid="{00000000-0005-0000-0000-000009000000}"/>
    <cellStyle name="Normal 4" xfId="4" xr:uid="{00000000-0005-0000-0000-00000A000000}"/>
    <cellStyle name="Normal 60" xfId="13" xr:uid="{00000000-0005-0000-0000-00000B000000}"/>
    <cellStyle name="Normal_TROŠKOVNIK - KAM - ŽUTO" xfId="15" xr:uid="{00000000-0005-0000-0000-00000C000000}"/>
    <cellStyle name="Normalno" xfId="0" builtinId="0" customBuiltin="1"/>
    <cellStyle name="Normalno 2" xfId="2" xr:uid="{00000000-0005-0000-0000-00000E000000}"/>
    <cellStyle name="Percent 2" xfId="8" xr:uid="{00000000-0005-0000-0000-00000F000000}"/>
    <cellStyle name="Style 1" xfId="11" xr:uid="{00000000-0005-0000-0000-000010000000}"/>
    <cellStyle name="Zarez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um-mario\d\farma-SLAscaK\TEND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odule6"/>
      <sheetName val="Module5"/>
      <sheetName val="Module4"/>
      <sheetName val="Module3"/>
      <sheetName val="Module2"/>
      <sheetName val="Module1"/>
      <sheetName val="Nap"/>
      <sheetName val="Osn-Pod"/>
      <sheetName val="Ugov"/>
      <sheetName val="Kuce"/>
      <sheetName val="Pr-Sit"/>
      <sheetName val="Dop-Ug"/>
      <sheetName val="Obra"/>
      <sheetName val="Ok-Sit"/>
      <sheetName val="Evid"/>
      <sheetName val="Osn_Po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>
        <row r="5">
          <cell r="E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SheetLayoutView="100" workbookViewId="0">
      <selection activeCell="I27" sqref="I27"/>
    </sheetView>
  </sheetViews>
  <sheetFormatPr defaultRowHeight="12.75" x14ac:dyDescent="0.2"/>
  <cols>
    <col min="1" max="1" width="12.28515625" customWidth="1"/>
    <col min="2" max="2" width="8.85546875" customWidth="1"/>
    <col min="3" max="3" width="52.28515625" customWidth="1"/>
  </cols>
  <sheetData>
    <row r="1" spans="1:5" x14ac:dyDescent="0.2">
      <c r="B1" s="2"/>
      <c r="C1" s="2"/>
      <c r="D1" s="2"/>
    </row>
    <row r="2" spans="1:5" x14ac:dyDescent="0.2">
      <c r="D2" s="2"/>
      <c r="E2" s="7"/>
    </row>
    <row r="3" spans="1:5" x14ac:dyDescent="0.2">
      <c r="A3" t="s">
        <v>0</v>
      </c>
      <c r="B3" s="8" t="s">
        <v>117</v>
      </c>
      <c r="C3" s="2"/>
      <c r="D3" s="2"/>
      <c r="E3" s="7"/>
    </row>
    <row r="4" spans="1:5" x14ac:dyDescent="0.2">
      <c r="D4" s="2"/>
      <c r="E4" s="7"/>
    </row>
    <row r="5" spans="1:5" x14ac:dyDescent="0.2">
      <c r="A5" t="s">
        <v>1</v>
      </c>
      <c r="B5" s="8" t="s">
        <v>116</v>
      </c>
      <c r="C5" s="8"/>
    </row>
    <row r="20" spans="1:9" ht="20.25" x14ac:dyDescent="0.2">
      <c r="B20" s="11"/>
      <c r="C20" s="11" t="s">
        <v>118</v>
      </c>
      <c r="D20" s="11"/>
      <c r="E20" s="11"/>
      <c r="F20" s="11"/>
      <c r="G20" s="11"/>
      <c r="H20" s="11"/>
      <c r="I20" s="11"/>
    </row>
    <row r="22" spans="1:9" x14ac:dyDescent="0.2">
      <c r="A22" s="1"/>
      <c r="B22" s="1"/>
      <c r="C22" s="1"/>
      <c r="D22" s="1"/>
      <c r="E22" s="1"/>
      <c r="F22" s="1"/>
    </row>
    <row r="23" spans="1:9" x14ac:dyDescent="0.2">
      <c r="A23" s="1"/>
      <c r="B23" s="1"/>
      <c r="C23" s="1"/>
      <c r="D23" s="1"/>
      <c r="E23" s="1"/>
      <c r="F23" s="1"/>
    </row>
    <row r="24" spans="1:9" x14ac:dyDescent="0.2">
      <c r="C24" s="1"/>
    </row>
    <row r="25" spans="1:9" x14ac:dyDescent="0.2">
      <c r="C25" s="1"/>
    </row>
    <row r="26" spans="1:9" x14ac:dyDescent="0.2">
      <c r="C26" s="1"/>
    </row>
    <row r="27" spans="1:9" ht="13.15" customHeight="1" x14ac:dyDescent="0.2">
      <c r="D27" s="3"/>
      <c r="E27" s="3"/>
      <c r="F27" s="3"/>
    </row>
    <row r="29" spans="1:9" ht="13.15" customHeight="1" x14ac:dyDescent="0.2">
      <c r="D29" s="3"/>
      <c r="E29" s="3"/>
      <c r="F29" s="3"/>
    </row>
    <row r="31" spans="1:9" x14ac:dyDescent="0.2">
      <c r="D31" s="10"/>
      <c r="E31" s="10"/>
      <c r="F31" s="10"/>
    </row>
    <row r="42" spans="1:3" x14ac:dyDescent="0.2">
      <c r="A42" s="9"/>
      <c r="B42" t="s">
        <v>133</v>
      </c>
      <c r="C42" s="10"/>
    </row>
  </sheetData>
  <pageMargins left="1.1811023622047245" right="0.39370078740157483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zoomScaleNormal="100" workbookViewId="0">
      <selection activeCell="J9" sqref="J9"/>
    </sheetView>
  </sheetViews>
  <sheetFormatPr defaultRowHeight="12.75" x14ac:dyDescent="0.2"/>
  <cols>
    <col min="1" max="1" width="8.7109375" customWidth="1"/>
    <col min="2" max="2" width="43.7109375" customWidth="1"/>
    <col min="5" max="5" width="10.7109375" customWidth="1"/>
    <col min="6" max="6" width="14.42578125" customWidth="1"/>
  </cols>
  <sheetData>
    <row r="1" spans="1:6" ht="15" x14ac:dyDescent="0.2">
      <c r="A1" s="14" t="s">
        <v>119</v>
      </c>
      <c r="B1" s="12"/>
      <c r="C1" s="13"/>
      <c r="D1" s="35"/>
      <c r="E1" s="15"/>
      <c r="F1" s="15"/>
    </row>
    <row r="2" spans="1:6" ht="28.5" x14ac:dyDescent="0.2">
      <c r="A2" s="36" t="s">
        <v>2</v>
      </c>
      <c r="B2" s="41" t="s">
        <v>3</v>
      </c>
      <c r="C2" s="36" t="s">
        <v>4</v>
      </c>
      <c r="D2" s="36" t="s">
        <v>5</v>
      </c>
      <c r="E2" s="37" t="s">
        <v>7</v>
      </c>
      <c r="F2" s="42" t="s">
        <v>6</v>
      </c>
    </row>
    <row r="3" spans="1:6" ht="36" customHeight="1" x14ac:dyDescent="0.2">
      <c r="A3" s="38" t="s">
        <v>17</v>
      </c>
      <c r="B3" s="46" t="s">
        <v>132</v>
      </c>
      <c r="C3" s="39" t="s">
        <v>101</v>
      </c>
      <c r="D3" s="43">
        <v>1</v>
      </c>
      <c r="E3" s="44"/>
      <c r="F3" s="45">
        <f t="shared" ref="F3:F10" si="0">D3*E3</f>
        <v>0</v>
      </c>
    </row>
    <row r="4" spans="1:6" ht="36" customHeight="1" x14ac:dyDescent="0.2">
      <c r="A4" s="38" t="s">
        <v>28</v>
      </c>
      <c r="B4" s="46" t="s">
        <v>120</v>
      </c>
      <c r="C4" s="39" t="s">
        <v>121</v>
      </c>
      <c r="D4" s="43">
        <v>80</v>
      </c>
      <c r="E4" s="44"/>
      <c r="F4" s="45">
        <f t="shared" si="0"/>
        <v>0</v>
      </c>
    </row>
    <row r="5" spans="1:6" ht="36" customHeight="1" x14ac:dyDescent="0.2">
      <c r="A5" s="38" t="s">
        <v>36</v>
      </c>
      <c r="B5" s="46" t="s">
        <v>122</v>
      </c>
      <c r="C5" s="39" t="s">
        <v>121</v>
      </c>
      <c r="D5" s="43">
        <v>80</v>
      </c>
      <c r="E5" s="44"/>
      <c r="F5" s="45">
        <f t="shared" si="0"/>
        <v>0</v>
      </c>
    </row>
    <row r="6" spans="1:6" ht="36" customHeight="1" x14ac:dyDescent="0.2">
      <c r="A6" s="38" t="s">
        <v>38</v>
      </c>
      <c r="B6" s="46" t="s">
        <v>123</v>
      </c>
      <c r="C6" s="39" t="s">
        <v>121</v>
      </c>
      <c r="D6" s="43">
        <v>80</v>
      </c>
      <c r="E6" s="44"/>
      <c r="F6" s="45">
        <f t="shared" si="0"/>
        <v>0</v>
      </c>
    </row>
    <row r="7" spans="1:6" ht="36" customHeight="1" x14ac:dyDescent="0.2">
      <c r="A7" s="38" t="s">
        <v>43</v>
      </c>
      <c r="B7" s="46" t="s">
        <v>124</v>
      </c>
      <c r="C7" s="39" t="s">
        <v>121</v>
      </c>
      <c r="D7" s="43">
        <v>93</v>
      </c>
      <c r="E7" s="44"/>
      <c r="F7" s="45">
        <f t="shared" si="0"/>
        <v>0</v>
      </c>
    </row>
    <row r="8" spans="1:6" ht="36" customHeight="1" x14ac:dyDescent="0.2">
      <c r="A8" s="38" t="s">
        <v>46</v>
      </c>
      <c r="B8" s="46" t="s">
        <v>125</v>
      </c>
      <c r="C8" s="39" t="s">
        <v>121</v>
      </c>
      <c r="D8" s="43">
        <v>300</v>
      </c>
      <c r="E8" s="44"/>
      <c r="F8" s="45">
        <f t="shared" si="0"/>
        <v>0</v>
      </c>
    </row>
    <row r="9" spans="1:6" ht="36" customHeight="1" x14ac:dyDescent="0.2">
      <c r="A9" s="38" t="s">
        <v>48</v>
      </c>
      <c r="B9" s="46" t="s">
        <v>126</v>
      </c>
      <c r="C9" s="39" t="s">
        <v>127</v>
      </c>
      <c r="D9" s="43">
        <v>380</v>
      </c>
      <c r="E9" s="44"/>
      <c r="F9" s="45">
        <f t="shared" si="0"/>
        <v>0</v>
      </c>
    </row>
    <row r="10" spans="1:6" ht="36" customHeight="1" x14ac:dyDescent="0.2">
      <c r="A10" s="38" t="s">
        <v>56</v>
      </c>
      <c r="B10" s="46" t="s">
        <v>128</v>
      </c>
      <c r="C10" s="39" t="s">
        <v>121</v>
      </c>
      <c r="D10" s="43">
        <v>300</v>
      </c>
      <c r="E10" s="44"/>
      <c r="F10" s="45">
        <f t="shared" si="0"/>
        <v>0</v>
      </c>
    </row>
    <row r="11" spans="1:6" ht="14.25" x14ac:dyDescent="0.2">
      <c r="A11" s="47"/>
      <c r="B11" s="48" t="s">
        <v>131</v>
      </c>
      <c r="C11" s="39"/>
      <c r="D11" s="49"/>
      <c r="E11" s="50"/>
      <c r="F11" s="51">
        <f>SUM(F3:F10)</f>
        <v>0</v>
      </c>
    </row>
    <row r="12" spans="1:6" ht="15" x14ac:dyDescent="0.25">
      <c r="A12" s="52"/>
      <c r="B12" s="56" t="s">
        <v>129</v>
      </c>
      <c r="C12" s="53"/>
      <c r="D12" s="52"/>
      <c r="E12" s="40"/>
      <c r="F12" s="58">
        <f>F11*1.25</f>
        <v>0</v>
      </c>
    </row>
    <row r="13" spans="1:6" ht="15" x14ac:dyDescent="0.25">
      <c r="A13" s="54"/>
      <c r="B13" s="55" t="s">
        <v>130</v>
      </c>
      <c r="C13" s="55"/>
      <c r="D13" s="55"/>
      <c r="E13" s="55"/>
      <c r="F13" s="57">
        <f>F12+F11</f>
        <v>0</v>
      </c>
    </row>
  </sheetData>
  <phoneticPr fontId="26" type="noConversion"/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5"/>
  <sheetViews>
    <sheetView showZeros="0" view="pageBreakPreview" topLeftCell="A25" zoomScaleNormal="100" zoomScaleSheetLayoutView="100" workbookViewId="0">
      <selection activeCell="G103" sqref="G103"/>
    </sheetView>
  </sheetViews>
  <sheetFormatPr defaultRowHeight="12.75" x14ac:dyDescent="0.2"/>
  <cols>
    <col min="1" max="1" width="5.42578125" customWidth="1"/>
    <col min="2" max="2" width="45.140625" customWidth="1"/>
    <col min="4" max="4" width="8.85546875" style="16"/>
    <col min="5" max="5" width="13.5703125" style="16" customWidth="1"/>
    <col min="6" max="6" width="11.5703125" style="16" customWidth="1"/>
    <col min="7" max="7" width="7.7109375" customWidth="1"/>
    <col min="8" max="8" width="13.42578125" customWidth="1"/>
    <col min="9" max="9" width="16.140625" customWidth="1"/>
  </cols>
  <sheetData>
    <row r="1" spans="1:9" x14ac:dyDescent="0.2">
      <c r="A1" s="59" t="s">
        <v>108</v>
      </c>
      <c r="B1" s="59"/>
      <c r="C1" s="59"/>
      <c r="D1" s="59"/>
      <c r="E1" s="59"/>
      <c r="F1" s="59"/>
      <c r="I1" s="5"/>
    </row>
    <row r="2" spans="1:9" ht="13.5" x14ac:dyDescent="0.2">
      <c r="A2" s="19"/>
      <c r="B2" s="19"/>
      <c r="C2" s="19"/>
      <c r="D2" s="20"/>
      <c r="E2" s="20"/>
      <c r="F2" s="20"/>
      <c r="H2" s="4"/>
      <c r="I2" s="6"/>
    </row>
    <row r="3" spans="1:9" ht="25.5" x14ac:dyDescent="0.2">
      <c r="A3" s="21" t="s">
        <v>9</v>
      </c>
      <c r="B3" s="17" t="s">
        <v>3</v>
      </c>
      <c r="C3" s="17" t="s">
        <v>10</v>
      </c>
      <c r="D3" s="18" t="s">
        <v>5</v>
      </c>
      <c r="E3" s="18" t="s">
        <v>11</v>
      </c>
      <c r="F3" s="22" t="s">
        <v>12</v>
      </c>
    </row>
    <row r="4" spans="1:9" ht="102.6" customHeight="1" x14ac:dyDescent="0.2">
      <c r="A4" s="19"/>
      <c r="B4" s="23" t="s">
        <v>13</v>
      </c>
      <c r="C4" s="19"/>
      <c r="D4" s="20"/>
      <c r="E4" s="20"/>
      <c r="F4" s="20"/>
    </row>
    <row r="5" spans="1:9" x14ac:dyDescent="0.2">
      <c r="A5" s="60" t="s">
        <v>14</v>
      </c>
      <c r="B5" s="60"/>
      <c r="C5" s="60"/>
      <c r="D5" s="60"/>
      <c r="E5" s="60"/>
      <c r="F5" s="60"/>
    </row>
    <row r="6" spans="1:9" ht="13.5" x14ac:dyDescent="0.2">
      <c r="A6" s="24" t="s">
        <v>15</v>
      </c>
      <c r="B6" s="23" t="s">
        <v>16</v>
      </c>
      <c r="C6" s="19"/>
      <c r="D6" s="20"/>
      <c r="E6" s="20"/>
      <c r="F6" s="20"/>
    </row>
    <row r="7" spans="1:9" ht="38.25" x14ac:dyDescent="0.2">
      <c r="A7" s="24" t="s">
        <v>17</v>
      </c>
      <c r="B7" s="25" t="s">
        <v>18</v>
      </c>
      <c r="C7" s="19"/>
      <c r="D7" s="20"/>
      <c r="E7" s="20"/>
      <c r="F7" s="20"/>
    </row>
    <row r="8" spans="1:9" ht="13.5" x14ac:dyDescent="0.2">
      <c r="A8" s="19"/>
      <c r="B8" s="23" t="s">
        <v>19</v>
      </c>
      <c r="C8" s="24" t="s">
        <v>8</v>
      </c>
      <c r="D8" s="26">
        <v>7</v>
      </c>
      <c r="E8" s="26">
        <v>613</v>
      </c>
      <c r="F8" s="27">
        <f t="shared" ref="F8:F39" si="0">D8*E8</f>
        <v>4291</v>
      </c>
    </row>
    <row r="9" spans="1:9" ht="13.5" x14ac:dyDescent="0.2">
      <c r="A9" s="19"/>
      <c r="B9" s="23" t="s">
        <v>20</v>
      </c>
      <c r="C9" s="24" t="s">
        <v>8</v>
      </c>
      <c r="D9" s="26">
        <v>9</v>
      </c>
      <c r="E9" s="26">
        <v>691</v>
      </c>
      <c r="F9" s="27">
        <f t="shared" si="0"/>
        <v>6219</v>
      </c>
    </row>
    <row r="10" spans="1:9" ht="13.5" x14ac:dyDescent="0.2">
      <c r="A10" s="19"/>
      <c r="B10" s="23" t="s">
        <v>21</v>
      </c>
      <c r="C10" s="24" t="s">
        <v>8</v>
      </c>
      <c r="D10" s="26">
        <v>5</v>
      </c>
      <c r="E10" s="26">
        <v>804</v>
      </c>
      <c r="F10" s="27">
        <f t="shared" si="0"/>
        <v>4020</v>
      </c>
    </row>
    <row r="11" spans="1:9" ht="13.5" x14ac:dyDescent="0.2">
      <c r="A11" s="19"/>
      <c r="B11" s="23" t="s">
        <v>22</v>
      </c>
      <c r="C11" s="24" t="s">
        <v>8</v>
      </c>
      <c r="D11" s="26">
        <v>3</v>
      </c>
      <c r="E11" s="26">
        <v>987</v>
      </c>
      <c r="F11" s="27">
        <f t="shared" si="0"/>
        <v>2961</v>
      </c>
    </row>
    <row r="12" spans="1:9" ht="13.5" x14ac:dyDescent="0.2">
      <c r="A12" s="19"/>
      <c r="B12" s="23" t="s">
        <v>23</v>
      </c>
      <c r="C12" s="24" t="s">
        <v>8</v>
      </c>
      <c r="D12" s="26">
        <v>1</v>
      </c>
      <c r="E12" s="26">
        <v>1092</v>
      </c>
      <c r="F12" s="27">
        <f t="shared" si="0"/>
        <v>1092</v>
      </c>
    </row>
    <row r="13" spans="1:9" ht="13.5" x14ac:dyDescent="0.2">
      <c r="A13" s="19"/>
      <c r="B13" s="23" t="s">
        <v>24</v>
      </c>
      <c r="C13" s="24" t="s">
        <v>8</v>
      </c>
      <c r="D13" s="26">
        <v>1</v>
      </c>
      <c r="E13" s="26">
        <v>720</v>
      </c>
      <c r="F13" s="27">
        <f t="shared" si="0"/>
        <v>720</v>
      </c>
    </row>
    <row r="14" spans="1:9" ht="13.5" x14ac:dyDescent="0.2">
      <c r="A14" s="19"/>
      <c r="B14" s="23" t="s">
        <v>25</v>
      </c>
      <c r="C14" s="24" t="s">
        <v>8</v>
      </c>
      <c r="D14" s="26">
        <v>1</v>
      </c>
      <c r="E14" s="26">
        <v>684</v>
      </c>
      <c r="F14" s="27">
        <f t="shared" si="0"/>
        <v>684</v>
      </c>
    </row>
    <row r="15" spans="1:9" ht="13.5" x14ac:dyDescent="0.2">
      <c r="A15" s="19"/>
      <c r="B15" s="23" t="s">
        <v>26</v>
      </c>
      <c r="C15" s="24" t="s">
        <v>8</v>
      </c>
      <c r="D15" s="26">
        <v>2</v>
      </c>
      <c r="E15" s="26">
        <v>581</v>
      </c>
      <c r="F15" s="27">
        <f t="shared" si="0"/>
        <v>1162</v>
      </c>
    </row>
    <row r="16" spans="1:9" ht="38.25" x14ac:dyDescent="0.2">
      <c r="A16" s="19"/>
      <c r="B16" s="25" t="s">
        <v>27</v>
      </c>
      <c r="C16" s="19"/>
      <c r="D16" s="20"/>
      <c r="E16" s="20"/>
      <c r="F16" s="20">
        <f t="shared" si="0"/>
        <v>0</v>
      </c>
    </row>
    <row r="17" spans="1:6" ht="13.5" x14ac:dyDescent="0.2">
      <c r="A17" s="19"/>
      <c r="B17" s="19"/>
      <c r="C17" s="19"/>
      <c r="D17" s="20"/>
      <c r="E17" s="20"/>
      <c r="F17" s="20">
        <f t="shared" si="0"/>
        <v>0</v>
      </c>
    </row>
    <row r="18" spans="1:6" ht="25.5" x14ac:dyDescent="0.2">
      <c r="A18" s="24" t="s">
        <v>28</v>
      </c>
      <c r="B18" s="23" t="s">
        <v>29</v>
      </c>
      <c r="C18" s="19"/>
      <c r="D18" s="20"/>
      <c r="E18" s="20"/>
      <c r="F18" s="20">
        <f t="shared" si="0"/>
        <v>0</v>
      </c>
    </row>
    <row r="19" spans="1:6" ht="13.5" x14ac:dyDescent="0.2">
      <c r="A19" s="19"/>
      <c r="B19" s="23" t="s">
        <v>30</v>
      </c>
      <c r="C19" s="24" t="s">
        <v>8</v>
      </c>
      <c r="D19" s="26">
        <v>1</v>
      </c>
      <c r="E19" s="26">
        <v>853</v>
      </c>
      <c r="F19" s="27">
        <f t="shared" si="0"/>
        <v>853</v>
      </c>
    </row>
    <row r="20" spans="1:6" ht="13.5" x14ac:dyDescent="0.2">
      <c r="A20" s="19"/>
      <c r="B20" s="23" t="s">
        <v>31</v>
      </c>
      <c r="C20" s="24" t="s">
        <v>8</v>
      </c>
      <c r="D20" s="26">
        <v>1</v>
      </c>
      <c r="E20" s="26">
        <v>627</v>
      </c>
      <c r="F20" s="27">
        <f t="shared" si="0"/>
        <v>627</v>
      </c>
    </row>
    <row r="21" spans="1:6" ht="13.5" x14ac:dyDescent="0.2">
      <c r="A21" s="19"/>
      <c r="B21" s="23" t="s">
        <v>32</v>
      </c>
      <c r="C21" s="24" t="s">
        <v>8</v>
      </c>
      <c r="D21" s="26">
        <v>1</v>
      </c>
      <c r="E21" s="26">
        <v>686</v>
      </c>
      <c r="F21" s="27">
        <f t="shared" si="0"/>
        <v>686</v>
      </c>
    </row>
    <row r="22" spans="1:6" ht="13.5" x14ac:dyDescent="0.2">
      <c r="A22" s="19"/>
      <c r="B22" s="23" t="s">
        <v>33</v>
      </c>
      <c r="C22" s="24" t="s">
        <v>8</v>
      </c>
      <c r="D22" s="26">
        <v>1</v>
      </c>
      <c r="E22" s="26">
        <v>765</v>
      </c>
      <c r="F22" s="27">
        <f t="shared" si="0"/>
        <v>765</v>
      </c>
    </row>
    <row r="23" spans="1:6" ht="13.5" x14ac:dyDescent="0.2">
      <c r="A23" s="19"/>
      <c r="B23" s="23" t="s">
        <v>34</v>
      </c>
      <c r="C23" s="24" t="s">
        <v>8</v>
      </c>
      <c r="D23" s="26">
        <v>1</v>
      </c>
      <c r="E23" s="26">
        <v>509</v>
      </c>
      <c r="F23" s="27">
        <f t="shared" si="0"/>
        <v>509</v>
      </c>
    </row>
    <row r="24" spans="1:6" ht="51" x14ac:dyDescent="0.2">
      <c r="A24" s="19"/>
      <c r="B24" s="25" t="s">
        <v>35</v>
      </c>
      <c r="C24" s="19"/>
      <c r="D24" s="20"/>
      <c r="E24" s="20"/>
      <c r="F24" s="20">
        <f t="shared" si="0"/>
        <v>0</v>
      </c>
    </row>
    <row r="25" spans="1:6" ht="13.5" x14ac:dyDescent="0.2">
      <c r="A25" s="19"/>
      <c r="B25" s="19"/>
      <c r="C25" s="19"/>
      <c r="D25" s="20"/>
      <c r="E25" s="20"/>
      <c r="F25" s="20">
        <f t="shared" si="0"/>
        <v>0</v>
      </c>
    </row>
    <row r="26" spans="1:6" ht="25.5" x14ac:dyDescent="0.2">
      <c r="A26" s="24" t="s">
        <v>36</v>
      </c>
      <c r="B26" s="23" t="s">
        <v>37</v>
      </c>
      <c r="C26" s="28" t="s">
        <v>8</v>
      </c>
      <c r="D26" s="26">
        <v>29</v>
      </c>
      <c r="E26" s="26">
        <v>98</v>
      </c>
      <c r="F26" s="27">
        <f t="shared" si="0"/>
        <v>2842</v>
      </c>
    </row>
    <row r="27" spans="1:6" ht="51" x14ac:dyDescent="0.2">
      <c r="A27" s="61" t="s">
        <v>38</v>
      </c>
      <c r="B27" s="23" t="s">
        <v>39</v>
      </c>
      <c r="C27" s="62"/>
      <c r="D27" s="63"/>
      <c r="E27" s="63"/>
      <c r="F27" s="63">
        <f t="shared" si="0"/>
        <v>0</v>
      </c>
    </row>
    <row r="28" spans="1:6" x14ac:dyDescent="0.2">
      <c r="A28" s="61"/>
      <c r="B28" s="25" t="s">
        <v>109</v>
      </c>
      <c r="C28" s="62"/>
      <c r="D28" s="63"/>
      <c r="E28" s="63"/>
      <c r="F28" s="63">
        <f t="shared" si="0"/>
        <v>0</v>
      </c>
    </row>
    <row r="29" spans="1:6" x14ac:dyDescent="0.2">
      <c r="A29" s="61"/>
      <c r="B29" s="25" t="s">
        <v>110</v>
      </c>
      <c r="C29" s="62"/>
      <c r="D29" s="63"/>
      <c r="E29" s="63"/>
      <c r="F29" s="63">
        <f t="shared" si="0"/>
        <v>0</v>
      </c>
    </row>
    <row r="30" spans="1:6" x14ac:dyDescent="0.2">
      <c r="A30" s="61"/>
      <c r="B30" s="25" t="s">
        <v>111</v>
      </c>
      <c r="C30" s="62"/>
      <c r="D30" s="63"/>
      <c r="E30" s="63"/>
      <c r="F30" s="63">
        <f t="shared" si="0"/>
        <v>0</v>
      </c>
    </row>
    <row r="31" spans="1:6" x14ac:dyDescent="0.2">
      <c r="A31" s="61"/>
      <c r="B31" s="25" t="s">
        <v>112</v>
      </c>
      <c r="C31" s="62"/>
      <c r="D31" s="63"/>
      <c r="E31" s="63"/>
      <c r="F31" s="63">
        <f t="shared" si="0"/>
        <v>0</v>
      </c>
    </row>
    <row r="32" spans="1:6" ht="14.25" x14ac:dyDescent="0.2">
      <c r="A32" s="61"/>
      <c r="B32" s="25" t="s">
        <v>113</v>
      </c>
      <c r="C32" s="62"/>
      <c r="D32" s="63"/>
      <c r="E32" s="63"/>
      <c r="F32" s="63">
        <f t="shared" si="0"/>
        <v>0</v>
      </c>
    </row>
    <row r="33" spans="1:6" ht="13.5" x14ac:dyDescent="0.2">
      <c r="A33" s="19"/>
      <c r="B33" s="25" t="s">
        <v>40</v>
      </c>
      <c r="C33" s="28" t="s">
        <v>8</v>
      </c>
      <c r="D33" s="26">
        <v>1</v>
      </c>
      <c r="E33" s="26">
        <v>1350</v>
      </c>
      <c r="F33" s="27">
        <f t="shared" si="0"/>
        <v>1350</v>
      </c>
    </row>
    <row r="34" spans="1:6" ht="13.5" x14ac:dyDescent="0.2">
      <c r="A34" s="19"/>
      <c r="B34" s="25" t="s">
        <v>41</v>
      </c>
      <c r="C34" s="28" t="s">
        <v>8</v>
      </c>
      <c r="D34" s="26">
        <v>3</v>
      </c>
      <c r="E34" s="26">
        <v>1600</v>
      </c>
      <c r="F34" s="27">
        <f t="shared" si="0"/>
        <v>4800</v>
      </c>
    </row>
    <row r="35" spans="1:6" ht="25.5" x14ac:dyDescent="0.2">
      <c r="A35" s="19"/>
      <c r="B35" s="23" t="s">
        <v>42</v>
      </c>
      <c r="C35" s="19"/>
      <c r="D35" s="20"/>
      <c r="E35" s="20"/>
      <c r="F35" s="20">
        <f t="shared" si="0"/>
        <v>0</v>
      </c>
    </row>
    <row r="36" spans="1:6" ht="13.5" x14ac:dyDescent="0.2">
      <c r="A36" s="19"/>
      <c r="B36" s="19"/>
      <c r="C36" s="19"/>
      <c r="D36" s="20"/>
      <c r="E36" s="20"/>
      <c r="F36" s="20">
        <f t="shared" si="0"/>
        <v>0</v>
      </c>
    </row>
    <row r="37" spans="1:6" ht="25.5" x14ac:dyDescent="0.2">
      <c r="A37" s="24" t="s">
        <v>43</v>
      </c>
      <c r="B37" s="23" t="s">
        <v>44</v>
      </c>
      <c r="C37" s="28" t="s">
        <v>45</v>
      </c>
      <c r="D37" s="26">
        <v>760</v>
      </c>
      <c r="E37" s="26">
        <v>14</v>
      </c>
      <c r="F37" s="27">
        <f t="shared" si="0"/>
        <v>10640</v>
      </c>
    </row>
    <row r="38" spans="1:6" ht="13.5" x14ac:dyDescent="0.2">
      <c r="A38" s="19"/>
      <c r="B38" s="19"/>
      <c r="C38" s="19"/>
      <c r="D38" s="20"/>
      <c r="E38" s="20"/>
      <c r="F38" s="20">
        <f t="shared" si="0"/>
        <v>0</v>
      </c>
    </row>
    <row r="39" spans="1:6" ht="25.5" x14ac:dyDescent="0.2">
      <c r="A39" s="24" t="s">
        <v>46</v>
      </c>
      <c r="B39" s="23" t="s">
        <v>47</v>
      </c>
      <c r="C39" s="28" t="s">
        <v>45</v>
      </c>
      <c r="D39" s="26">
        <v>730</v>
      </c>
      <c r="E39" s="26">
        <v>4</v>
      </c>
      <c r="F39" s="27">
        <f t="shared" si="0"/>
        <v>2920</v>
      </c>
    </row>
    <row r="40" spans="1:6" ht="13.5" x14ac:dyDescent="0.2">
      <c r="A40" s="19"/>
      <c r="B40" s="19"/>
      <c r="C40" s="19"/>
      <c r="D40" s="20"/>
      <c r="E40" s="20"/>
      <c r="F40" s="20">
        <f t="shared" ref="F40:F71" si="1">D40*E40</f>
        <v>0</v>
      </c>
    </row>
    <row r="41" spans="1:6" ht="25.5" x14ac:dyDescent="0.2">
      <c r="A41" s="24" t="s">
        <v>48</v>
      </c>
      <c r="B41" s="25" t="s">
        <v>49</v>
      </c>
      <c r="C41" s="19"/>
      <c r="D41" s="20"/>
      <c r="E41" s="20"/>
      <c r="F41" s="20">
        <f t="shared" si="1"/>
        <v>0</v>
      </c>
    </row>
    <row r="42" spans="1:6" ht="13.5" x14ac:dyDescent="0.2">
      <c r="A42" s="19"/>
      <c r="B42" s="25" t="s">
        <v>50</v>
      </c>
      <c r="C42" s="28" t="s">
        <v>45</v>
      </c>
      <c r="D42" s="26">
        <v>6</v>
      </c>
      <c r="E42" s="26">
        <v>50</v>
      </c>
      <c r="F42" s="27">
        <f t="shared" si="1"/>
        <v>300</v>
      </c>
    </row>
    <row r="43" spans="1:6" ht="13.5" x14ac:dyDescent="0.2">
      <c r="A43" s="19"/>
      <c r="B43" s="25" t="s">
        <v>51</v>
      </c>
      <c r="C43" s="28" t="s">
        <v>45</v>
      </c>
      <c r="D43" s="26">
        <v>4</v>
      </c>
      <c r="E43" s="26">
        <v>69</v>
      </c>
      <c r="F43" s="27">
        <f t="shared" si="1"/>
        <v>276</v>
      </c>
    </row>
    <row r="44" spans="1:6" ht="13.5" x14ac:dyDescent="0.2">
      <c r="A44" s="19"/>
      <c r="B44" s="25" t="s">
        <v>52</v>
      </c>
      <c r="C44" s="28" t="s">
        <v>45</v>
      </c>
      <c r="D44" s="26">
        <v>32</v>
      </c>
      <c r="E44" s="26">
        <v>84</v>
      </c>
      <c r="F44" s="27">
        <f t="shared" si="1"/>
        <v>2688</v>
      </c>
    </row>
    <row r="45" spans="1:6" ht="13.5" x14ac:dyDescent="0.2">
      <c r="A45" s="19"/>
      <c r="B45" s="25" t="s">
        <v>53</v>
      </c>
      <c r="C45" s="28" t="s">
        <v>45</v>
      </c>
      <c r="D45" s="26">
        <v>6</v>
      </c>
      <c r="E45" s="26">
        <v>114</v>
      </c>
      <c r="F45" s="27">
        <f t="shared" si="1"/>
        <v>684</v>
      </c>
    </row>
    <row r="46" spans="1:6" ht="13.5" x14ac:dyDescent="0.2">
      <c r="A46" s="19"/>
      <c r="B46" s="25" t="s">
        <v>54</v>
      </c>
      <c r="C46" s="28" t="s">
        <v>45</v>
      </c>
      <c r="D46" s="26">
        <v>4</v>
      </c>
      <c r="E46" s="26">
        <v>165</v>
      </c>
      <c r="F46" s="27">
        <f t="shared" si="1"/>
        <v>660</v>
      </c>
    </row>
    <row r="47" spans="1:6" ht="13.5" x14ac:dyDescent="0.2">
      <c r="A47" s="19"/>
      <c r="B47" s="25" t="s">
        <v>55</v>
      </c>
      <c r="C47" s="28" t="s">
        <v>45</v>
      </c>
      <c r="D47" s="26">
        <v>12</v>
      </c>
      <c r="E47" s="26">
        <v>213</v>
      </c>
      <c r="F47" s="27">
        <f t="shared" si="1"/>
        <v>2556</v>
      </c>
    </row>
    <row r="48" spans="1:6" ht="13.5" x14ac:dyDescent="0.2">
      <c r="A48" s="19"/>
      <c r="B48" s="19"/>
      <c r="C48" s="19"/>
      <c r="D48" s="20"/>
      <c r="E48" s="20"/>
      <c r="F48" s="20">
        <f t="shared" si="1"/>
        <v>0</v>
      </c>
    </row>
    <row r="49" spans="1:6" ht="25.5" x14ac:dyDescent="0.2">
      <c r="A49" s="24" t="s">
        <v>56</v>
      </c>
      <c r="B49" s="23" t="s">
        <v>57</v>
      </c>
      <c r="C49" s="28" t="s">
        <v>58</v>
      </c>
      <c r="D49" s="29">
        <v>1</v>
      </c>
      <c r="E49" s="29">
        <v>2000</v>
      </c>
      <c r="F49" s="27">
        <f t="shared" si="1"/>
        <v>2000</v>
      </c>
    </row>
    <row r="50" spans="1:6" ht="13.5" x14ac:dyDescent="0.2">
      <c r="A50" s="19"/>
      <c r="B50" s="19"/>
      <c r="C50" s="19"/>
      <c r="D50" s="20"/>
      <c r="E50" s="20"/>
      <c r="F50" s="20">
        <f t="shared" si="1"/>
        <v>0</v>
      </c>
    </row>
    <row r="51" spans="1:6" ht="89.25" x14ac:dyDescent="0.2">
      <c r="A51" s="24" t="s">
        <v>59</v>
      </c>
      <c r="B51" s="23" t="s">
        <v>60</v>
      </c>
      <c r="C51" s="28" t="s">
        <v>8</v>
      </c>
      <c r="D51" s="26">
        <v>1</v>
      </c>
      <c r="E51" s="26">
        <v>28000</v>
      </c>
      <c r="F51" s="27">
        <f t="shared" si="1"/>
        <v>28000</v>
      </c>
    </row>
    <row r="52" spans="1:6" ht="13.5" x14ac:dyDescent="0.2">
      <c r="A52" s="19"/>
      <c r="B52" s="19"/>
      <c r="C52" s="19"/>
      <c r="D52" s="20"/>
      <c r="E52" s="20"/>
      <c r="F52" s="20">
        <f t="shared" si="1"/>
        <v>0</v>
      </c>
    </row>
    <row r="53" spans="1:6" ht="38.25" x14ac:dyDescent="0.2">
      <c r="A53" s="24" t="s">
        <v>61</v>
      </c>
      <c r="B53" s="23" t="s">
        <v>62</v>
      </c>
      <c r="C53" s="28" t="s">
        <v>8</v>
      </c>
      <c r="D53" s="26">
        <v>1</v>
      </c>
      <c r="E53" s="26">
        <v>14500</v>
      </c>
      <c r="F53" s="27">
        <f t="shared" si="1"/>
        <v>14500</v>
      </c>
    </row>
    <row r="54" spans="1:6" ht="13.5" x14ac:dyDescent="0.2">
      <c r="A54" s="19"/>
      <c r="B54" s="19"/>
      <c r="C54" s="19"/>
      <c r="D54" s="20"/>
      <c r="E54" s="20"/>
      <c r="F54" s="20">
        <f t="shared" si="1"/>
        <v>0</v>
      </c>
    </row>
    <row r="55" spans="1:6" ht="25.5" x14ac:dyDescent="0.2">
      <c r="A55" s="24" t="s">
        <v>63</v>
      </c>
      <c r="B55" s="23" t="s">
        <v>64</v>
      </c>
      <c r="C55" s="28" t="s">
        <v>8</v>
      </c>
      <c r="D55" s="26">
        <v>2</v>
      </c>
      <c r="E55" s="26">
        <v>210</v>
      </c>
      <c r="F55" s="27">
        <f t="shared" si="1"/>
        <v>420</v>
      </c>
    </row>
    <row r="56" spans="1:6" ht="13.5" x14ac:dyDescent="0.2">
      <c r="A56" s="19"/>
      <c r="B56" s="19"/>
      <c r="C56" s="19"/>
      <c r="D56" s="20"/>
      <c r="E56" s="20"/>
      <c r="F56" s="20">
        <f t="shared" si="1"/>
        <v>0</v>
      </c>
    </row>
    <row r="57" spans="1:6" ht="63.75" x14ac:dyDescent="0.2">
      <c r="A57" s="24" t="s">
        <v>65</v>
      </c>
      <c r="B57" s="23" t="s">
        <v>66</v>
      </c>
      <c r="C57" s="28" t="s">
        <v>58</v>
      </c>
      <c r="D57" s="29">
        <v>1</v>
      </c>
      <c r="E57" s="29">
        <v>3000</v>
      </c>
      <c r="F57" s="27">
        <f t="shared" si="1"/>
        <v>3000</v>
      </c>
    </row>
    <row r="58" spans="1:6" ht="13.5" x14ac:dyDescent="0.2">
      <c r="A58" s="19"/>
      <c r="B58" s="19"/>
      <c r="C58" s="19"/>
      <c r="D58" s="20"/>
      <c r="E58" s="20"/>
      <c r="F58" s="20">
        <f t="shared" si="1"/>
        <v>0</v>
      </c>
    </row>
    <row r="59" spans="1:6" ht="13.5" x14ac:dyDescent="0.2">
      <c r="A59" s="24" t="s">
        <v>67</v>
      </c>
      <c r="B59" s="23" t="s">
        <v>68</v>
      </c>
      <c r="C59" s="19"/>
      <c r="D59" s="20"/>
      <c r="E59" s="20"/>
      <c r="F59" s="20">
        <f t="shared" si="1"/>
        <v>0</v>
      </c>
    </row>
    <row r="60" spans="1:6" ht="103.5" x14ac:dyDescent="0.2">
      <c r="A60" s="24" t="s">
        <v>17</v>
      </c>
      <c r="B60" s="23" t="s">
        <v>114</v>
      </c>
      <c r="C60" s="28" t="s">
        <v>69</v>
      </c>
      <c r="D60" s="26">
        <v>1</v>
      </c>
      <c r="E60" s="26">
        <v>38000</v>
      </c>
      <c r="F60" s="27">
        <f t="shared" si="1"/>
        <v>38000</v>
      </c>
    </row>
    <row r="61" spans="1:6" ht="13.5" x14ac:dyDescent="0.2">
      <c r="A61" s="19"/>
      <c r="B61" s="19"/>
      <c r="C61" s="19"/>
      <c r="D61" s="20"/>
      <c r="E61" s="20"/>
      <c r="F61" s="20">
        <f t="shared" si="1"/>
        <v>0</v>
      </c>
    </row>
    <row r="62" spans="1:6" ht="38.25" x14ac:dyDescent="0.2">
      <c r="A62" s="24" t="s">
        <v>28</v>
      </c>
      <c r="B62" s="23" t="s">
        <v>70</v>
      </c>
      <c r="C62" s="28" t="s">
        <v>8</v>
      </c>
      <c r="D62" s="26">
        <v>1</v>
      </c>
      <c r="E62" s="26">
        <v>5600</v>
      </c>
      <c r="F62" s="27">
        <f t="shared" si="1"/>
        <v>5600</v>
      </c>
    </row>
    <row r="63" spans="1:6" ht="13.5" x14ac:dyDescent="0.2">
      <c r="A63" s="19"/>
      <c r="B63" s="19"/>
      <c r="C63" s="19"/>
      <c r="D63" s="20"/>
      <c r="E63" s="20"/>
      <c r="F63" s="20">
        <f t="shared" si="1"/>
        <v>0</v>
      </c>
    </row>
    <row r="64" spans="1:6" ht="51" x14ac:dyDescent="0.2">
      <c r="A64" s="24" t="s">
        <v>36</v>
      </c>
      <c r="B64" s="23" t="s">
        <v>71</v>
      </c>
      <c r="C64" s="28" t="s">
        <v>8</v>
      </c>
      <c r="D64" s="26">
        <v>1</v>
      </c>
      <c r="E64" s="26">
        <v>2400</v>
      </c>
      <c r="F64" s="27">
        <f t="shared" si="1"/>
        <v>2400</v>
      </c>
    </row>
    <row r="65" spans="1:6" ht="13.5" x14ac:dyDescent="0.2">
      <c r="A65" s="19"/>
      <c r="B65" s="19"/>
      <c r="C65" s="19"/>
      <c r="D65" s="20"/>
      <c r="E65" s="20"/>
      <c r="F65" s="20">
        <f t="shared" si="1"/>
        <v>0</v>
      </c>
    </row>
    <row r="66" spans="1:6" ht="25.5" x14ac:dyDescent="0.2">
      <c r="A66" s="24" t="s">
        <v>38</v>
      </c>
      <c r="B66" s="23" t="s">
        <v>72</v>
      </c>
      <c r="C66" s="19"/>
      <c r="D66" s="20"/>
      <c r="E66" s="20"/>
      <c r="F66" s="20">
        <f t="shared" si="1"/>
        <v>0</v>
      </c>
    </row>
    <row r="67" spans="1:6" ht="13.5" x14ac:dyDescent="0.2">
      <c r="A67" s="19"/>
      <c r="B67" s="23" t="s">
        <v>73</v>
      </c>
      <c r="C67" s="28" t="s">
        <v>45</v>
      </c>
      <c r="D67" s="26">
        <v>4</v>
      </c>
      <c r="E67" s="26">
        <v>458.3</v>
      </c>
      <c r="F67" s="27">
        <f t="shared" si="1"/>
        <v>1833.2</v>
      </c>
    </row>
    <row r="68" spans="1:6" ht="13.5" x14ac:dyDescent="0.2">
      <c r="A68" s="19"/>
      <c r="B68" s="23" t="s">
        <v>74</v>
      </c>
      <c r="C68" s="28" t="s">
        <v>45</v>
      </c>
      <c r="D68" s="26">
        <v>14</v>
      </c>
      <c r="E68" s="26">
        <v>314.2</v>
      </c>
      <c r="F68" s="27">
        <f t="shared" si="1"/>
        <v>4398.8</v>
      </c>
    </row>
    <row r="69" spans="1:6" ht="13.5" x14ac:dyDescent="0.2">
      <c r="A69" s="19"/>
      <c r="B69" s="23" t="s">
        <v>75</v>
      </c>
      <c r="C69" s="28" t="s">
        <v>45</v>
      </c>
      <c r="D69" s="26">
        <v>12</v>
      </c>
      <c r="E69" s="26">
        <v>284.60000000000002</v>
      </c>
      <c r="F69" s="27">
        <f t="shared" si="1"/>
        <v>3415.2000000000003</v>
      </c>
    </row>
    <row r="70" spans="1:6" ht="13.5" x14ac:dyDescent="0.2">
      <c r="A70" s="19"/>
      <c r="B70" s="23" t="s">
        <v>76</v>
      </c>
      <c r="C70" s="28" t="s">
        <v>45</v>
      </c>
      <c r="D70" s="26">
        <v>12</v>
      </c>
      <c r="E70" s="26">
        <v>231.9</v>
      </c>
      <c r="F70" s="27">
        <f t="shared" si="1"/>
        <v>2782.8</v>
      </c>
    </row>
    <row r="71" spans="1:6" ht="13.5" x14ac:dyDescent="0.2">
      <c r="A71" s="19"/>
      <c r="B71" s="23" t="s">
        <v>77</v>
      </c>
      <c r="C71" s="28" t="s">
        <v>45</v>
      </c>
      <c r="D71" s="26">
        <v>12</v>
      </c>
      <c r="E71" s="26">
        <v>205</v>
      </c>
      <c r="F71" s="27">
        <f t="shared" si="1"/>
        <v>2460</v>
      </c>
    </row>
    <row r="72" spans="1:6" ht="13.5" x14ac:dyDescent="0.2">
      <c r="A72" s="19"/>
      <c r="B72" s="23" t="s">
        <v>78</v>
      </c>
      <c r="C72" s="28" t="s">
        <v>45</v>
      </c>
      <c r="D72" s="26">
        <v>4</v>
      </c>
      <c r="E72" s="26">
        <v>202</v>
      </c>
      <c r="F72" s="27">
        <f t="shared" ref="F72:F103" si="2">D72*E72</f>
        <v>808</v>
      </c>
    </row>
    <row r="73" spans="1:6" ht="13.5" x14ac:dyDescent="0.2">
      <c r="A73" s="19"/>
      <c r="B73" s="19"/>
      <c r="C73" s="19"/>
      <c r="D73" s="20"/>
      <c r="E73" s="20"/>
      <c r="F73" s="20">
        <f t="shared" si="2"/>
        <v>0</v>
      </c>
    </row>
    <row r="74" spans="1:6" ht="25.5" x14ac:dyDescent="0.2">
      <c r="A74" s="24" t="s">
        <v>43</v>
      </c>
      <c r="B74" s="23" t="s">
        <v>79</v>
      </c>
      <c r="C74" s="28" t="s">
        <v>69</v>
      </c>
      <c r="D74" s="26">
        <v>1</v>
      </c>
      <c r="E74" s="26">
        <v>5000</v>
      </c>
      <c r="F74" s="27">
        <f t="shared" si="2"/>
        <v>5000</v>
      </c>
    </row>
    <row r="75" spans="1:6" ht="13.5" x14ac:dyDescent="0.2">
      <c r="A75" s="19"/>
      <c r="B75" s="19"/>
      <c r="C75" s="19"/>
      <c r="D75" s="20"/>
      <c r="E75" s="20"/>
      <c r="F75" s="20">
        <f t="shared" si="2"/>
        <v>0</v>
      </c>
    </row>
    <row r="76" spans="1:6" ht="25.5" x14ac:dyDescent="0.2">
      <c r="A76" s="24" t="s">
        <v>46</v>
      </c>
      <c r="B76" s="23" t="s">
        <v>80</v>
      </c>
      <c r="C76" s="28" t="s">
        <v>8</v>
      </c>
      <c r="D76" s="26">
        <v>8</v>
      </c>
      <c r="E76" s="26">
        <v>450</v>
      </c>
      <c r="F76" s="27">
        <f t="shared" si="2"/>
        <v>3600</v>
      </c>
    </row>
    <row r="77" spans="1:6" ht="13.5" x14ac:dyDescent="0.2">
      <c r="A77" s="19"/>
      <c r="B77" s="19"/>
      <c r="C77" s="19"/>
      <c r="D77" s="20"/>
      <c r="E77" s="20"/>
      <c r="F77" s="20">
        <f t="shared" si="2"/>
        <v>0</v>
      </c>
    </row>
    <row r="78" spans="1:6" ht="25.5" x14ac:dyDescent="0.2">
      <c r="A78" s="24" t="s">
        <v>48</v>
      </c>
      <c r="B78" s="23" t="s">
        <v>81</v>
      </c>
      <c r="C78" s="28" t="s">
        <v>8</v>
      </c>
      <c r="D78" s="26">
        <v>20</v>
      </c>
      <c r="E78" s="26">
        <v>250</v>
      </c>
      <c r="F78" s="27">
        <f t="shared" si="2"/>
        <v>5000</v>
      </c>
    </row>
    <row r="79" spans="1:6" ht="13.5" x14ac:dyDescent="0.2">
      <c r="A79" s="19"/>
      <c r="B79" s="19"/>
      <c r="C79" s="19"/>
      <c r="D79" s="20"/>
      <c r="E79" s="20"/>
      <c r="F79" s="20">
        <f t="shared" si="2"/>
        <v>0</v>
      </c>
    </row>
    <row r="80" spans="1:6" ht="38.25" x14ac:dyDescent="0.2">
      <c r="A80" s="24" t="s">
        <v>56</v>
      </c>
      <c r="B80" s="23" t="s">
        <v>82</v>
      </c>
      <c r="C80" s="28" t="s">
        <v>8</v>
      </c>
      <c r="D80" s="26">
        <v>2</v>
      </c>
      <c r="E80" s="26">
        <v>520</v>
      </c>
      <c r="F80" s="27">
        <f t="shared" si="2"/>
        <v>1040</v>
      </c>
    </row>
    <row r="81" spans="1:6" ht="13.5" x14ac:dyDescent="0.2">
      <c r="A81" s="19"/>
      <c r="B81" s="19"/>
      <c r="C81" s="19"/>
      <c r="D81" s="20"/>
      <c r="E81" s="20"/>
      <c r="F81" s="20">
        <f t="shared" si="2"/>
        <v>0</v>
      </c>
    </row>
    <row r="82" spans="1:6" ht="25.5" x14ac:dyDescent="0.2">
      <c r="A82" s="24" t="s">
        <v>59</v>
      </c>
      <c r="B82" s="23" t="s">
        <v>83</v>
      </c>
      <c r="C82" s="19"/>
      <c r="D82" s="20"/>
      <c r="E82" s="20"/>
      <c r="F82" s="20">
        <f t="shared" si="2"/>
        <v>0</v>
      </c>
    </row>
    <row r="83" spans="1:6" ht="13.5" x14ac:dyDescent="0.2">
      <c r="A83" s="19"/>
      <c r="B83" s="23" t="s">
        <v>84</v>
      </c>
      <c r="C83" s="28" t="s">
        <v>8</v>
      </c>
      <c r="D83" s="26">
        <v>1</v>
      </c>
      <c r="E83" s="26">
        <v>320</v>
      </c>
      <c r="F83" s="27">
        <f t="shared" si="2"/>
        <v>320</v>
      </c>
    </row>
    <row r="84" spans="1:6" ht="13.5" x14ac:dyDescent="0.2">
      <c r="A84" s="19"/>
      <c r="B84" s="23" t="s">
        <v>85</v>
      </c>
      <c r="C84" s="28" t="s">
        <v>8</v>
      </c>
      <c r="D84" s="26">
        <v>1</v>
      </c>
      <c r="E84" s="26">
        <v>285</v>
      </c>
      <c r="F84" s="27">
        <f t="shared" si="2"/>
        <v>285</v>
      </c>
    </row>
    <row r="85" spans="1:6" ht="13.5" x14ac:dyDescent="0.2">
      <c r="A85" s="19"/>
      <c r="B85" s="19"/>
      <c r="C85" s="19"/>
      <c r="D85" s="20"/>
      <c r="E85" s="20"/>
      <c r="F85" s="20">
        <f t="shared" si="2"/>
        <v>0</v>
      </c>
    </row>
    <row r="86" spans="1:6" ht="51" x14ac:dyDescent="0.2">
      <c r="A86" s="24" t="s">
        <v>61</v>
      </c>
      <c r="B86" s="23" t="s">
        <v>86</v>
      </c>
      <c r="C86" s="28" t="s">
        <v>8</v>
      </c>
      <c r="D86" s="26">
        <v>1</v>
      </c>
      <c r="E86" s="26">
        <v>6500</v>
      </c>
      <c r="F86" s="27">
        <f t="shared" si="2"/>
        <v>6500</v>
      </c>
    </row>
    <row r="87" spans="1:6" ht="13.5" x14ac:dyDescent="0.2">
      <c r="A87" s="19"/>
      <c r="B87" s="19"/>
      <c r="C87" s="19"/>
      <c r="D87" s="20"/>
      <c r="E87" s="20"/>
      <c r="F87" s="20">
        <f t="shared" si="2"/>
        <v>0</v>
      </c>
    </row>
    <row r="88" spans="1:6" ht="13.5" x14ac:dyDescent="0.2">
      <c r="A88" s="24" t="s">
        <v>87</v>
      </c>
      <c r="B88" s="23" t="s">
        <v>88</v>
      </c>
      <c r="C88" s="19"/>
      <c r="D88" s="20"/>
      <c r="E88" s="20"/>
      <c r="F88" s="20">
        <f t="shared" si="2"/>
        <v>0</v>
      </c>
    </row>
    <row r="89" spans="1:6" ht="13.5" x14ac:dyDescent="0.2">
      <c r="A89" s="19"/>
      <c r="B89" s="19"/>
      <c r="C89" s="19"/>
      <c r="D89" s="20"/>
      <c r="E89" s="20"/>
      <c r="F89" s="20">
        <f t="shared" si="2"/>
        <v>0</v>
      </c>
    </row>
    <row r="90" spans="1:6" ht="63.75" x14ac:dyDescent="0.2">
      <c r="A90" s="24" t="s">
        <v>17</v>
      </c>
      <c r="B90" s="23" t="s">
        <v>89</v>
      </c>
      <c r="C90" s="28" t="s">
        <v>69</v>
      </c>
      <c r="D90" s="26">
        <v>1</v>
      </c>
      <c r="E90" s="26">
        <v>14500</v>
      </c>
      <c r="F90" s="27">
        <f t="shared" si="2"/>
        <v>14500</v>
      </c>
    </row>
    <row r="91" spans="1:6" ht="13.5" x14ac:dyDescent="0.2">
      <c r="A91" s="19"/>
      <c r="B91" s="19"/>
      <c r="C91" s="19"/>
      <c r="D91" s="20"/>
      <c r="E91" s="20"/>
      <c r="F91" s="20">
        <f t="shared" si="2"/>
        <v>0</v>
      </c>
    </row>
    <row r="92" spans="1:6" ht="13.5" x14ac:dyDescent="0.2">
      <c r="A92" s="24" t="s">
        <v>28</v>
      </c>
      <c r="B92" s="23" t="s">
        <v>90</v>
      </c>
      <c r="C92" s="19"/>
      <c r="D92" s="20"/>
      <c r="E92" s="20"/>
      <c r="F92" s="20">
        <f t="shared" si="2"/>
        <v>0</v>
      </c>
    </row>
    <row r="93" spans="1:6" ht="13.5" x14ac:dyDescent="0.2">
      <c r="A93" s="19"/>
      <c r="B93" s="23" t="s">
        <v>91</v>
      </c>
      <c r="C93" s="28" t="s">
        <v>45</v>
      </c>
      <c r="D93" s="26">
        <v>25</v>
      </c>
      <c r="E93" s="26">
        <v>124</v>
      </c>
      <c r="F93" s="27">
        <f t="shared" si="2"/>
        <v>3100</v>
      </c>
    </row>
    <row r="94" spans="1:6" ht="13.5" x14ac:dyDescent="0.2">
      <c r="A94" s="19"/>
      <c r="B94" s="23" t="s">
        <v>92</v>
      </c>
      <c r="C94" s="28" t="s">
        <v>45</v>
      </c>
      <c r="D94" s="26">
        <v>40</v>
      </c>
      <c r="E94" s="26">
        <v>103</v>
      </c>
      <c r="F94" s="27">
        <f t="shared" si="2"/>
        <v>4120</v>
      </c>
    </row>
    <row r="95" spans="1:6" ht="13.5" x14ac:dyDescent="0.2">
      <c r="A95" s="19"/>
      <c r="B95" s="23" t="s">
        <v>93</v>
      </c>
      <c r="C95" s="28" t="s">
        <v>45</v>
      </c>
      <c r="D95" s="26">
        <v>25</v>
      </c>
      <c r="E95" s="26">
        <v>78</v>
      </c>
      <c r="F95" s="27">
        <f t="shared" si="2"/>
        <v>1950</v>
      </c>
    </row>
    <row r="96" spans="1:6" ht="13.5" x14ac:dyDescent="0.2">
      <c r="A96" s="19"/>
      <c r="B96" s="23" t="s">
        <v>94</v>
      </c>
      <c r="C96" s="28" t="s">
        <v>45</v>
      </c>
      <c r="D96" s="26">
        <v>8</v>
      </c>
      <c r="E96" s="26">
        <v>60</v>
      </c>
      <c r="F96" s="27">
        <f t="shared" si="2"/>
        <v>480</v>
      </c>
    </row>
    <row r="97" spans="1:6" ht="13.5" x14ac:dyDescent="0.2">
      <c r="A97" s="19"/>
      <c r="B97" s="19"/>
      <c r="C97" s="19"/>
      <c r="D97" s="20"/>
      <c r="E97" s="20"/>
      <c r="F97" s="20">
        <f t="shared" si="2"/>
        <v>0</v>
      </c>
    </row>
    <row r="98" spans="1:6" ht="13.5" x14ac:dyDescent="0.2">
      <c r="A98" s="24" t="s">
        <v>36</v>
      </c>
      <c r="B98" s="23" t="s">
        <v>95</v>
      </c>
      <c r="C98" s="19"/>
      <c r="D98" s="20"/>
      <c r="E98" s="20"/>
      <c r="F98" s="20">
        <f t="shared" si="2"/>
        <v>0</v>
      </c>
    </row>
    <row r="99" spans="1:6" ht="13.5" x14ac:dyDescent="0.2">
      <c r="A99" s="19"/>
      <c r="B99" s="23" t="s">
        <v>96</v>
      </c>
      <c r="C99" s="28" t="s">
        <v>8</v>
      </c>
      <c r="D99" s="26">
        <v>1</v>
      </c>
      <c r="E99" s="26">
        <v>138</v>
      </c>
      <c r="F99" s="27">
        <f t="shared" si="2"/>
        <v>138</v>
      </c>
    </row>
    <row r="100" spans="1:6" ht="13.5" x14ac:dyDescent="0.2">
      <c r="A100" s="19"/>
      <c r="B100" s="23" t="s">
        <v>97</v>
      </c>
      <c r="C100" s="28" t="s">
        <v>8</v>
      </c>
      <c r="D100" s="26">
        <v>2</v>
      </c>
      <c r="E100" s="26">
        <v>106</v>
      </c>
      <c r="F100" s="27">
        <f t="shared" si="2"/>
        <v>212</v>
      </c>
    </row>
    <row r="101" spans="1:6" ht="13.5" x14ac:dyDescent="0.2">
      <c r="A101" s="19"/>
      <c r="B101" s="23" t="s">
        <v>98</v>
      </c>
      <c r="C101" s="28" t="s">
        <v>8</v>
      </c>
      <c r="D101" s="26">
        <v>1</v>
      </c>
      <c r="E101" s="26">
        <v>76</v>
      </c>
      <c r="F101" s="27">
        <f t="shared" si="2"/>
        <v>76</v>
      </c>
    </row>
    <row r="102" spans="1:6" ht="13.5" x14ac:dyDescent="0.2">
      <c r="A102" s="19"/>
      <c r="B102" s="19"/>
      <c r="C102" s="19"/>
      <c r="D102" s="20"/>
      <c r="E102" s="20"/>
      <c r="F102" s="20">
        <f t="shared" si="2"/>
        <v>0</v>
      </c>
    </row>
    <row r="103" spans="1:6" ht="51" x14ac:dyDescent="0.2">
      <c r="A103" s="24" t="s">
        <v>38</v>
      </c>
      <c r="B103" s="23" t="s">
        <v>99</v>
      </c>
      <c r="C103" s="28" t="s">
        <v>115</v>
      </c>
      <c r="D103" s="26">
        <v>8.1</v>
      </c>
      <c r="E103" s="26">
        <v>50</v>
      </c>
      <c r="F103" s="27">
        <f t="shared" si="2"/>
        <v>405</v>
      </c>
    </row>
    <row r="104" spans="1:6" ht="13.5" x14ac:dyDescent="0.2">
      <c r="A104" s="19"/>
      <c r="B104" s="19"/>
      <c r="C104" s="19"/>
      <c r="D104" s="20"/>
      <c r="E104" s="20"/>
      <c r="F104" s="20">
        <f t="shared" ref="F104:F113" si="3">D104*E104</f>
        <v>0</v>
      </c>
    </row>
    <row r="105" spans="1:6" ht="25.5" x14ac:dyDescent="0.2">
      <c r="A105" s="24" t="s">
        <v>43</v>
      </c>
      <c r="B105" s="23" t="s">
        <v>100</v>
      </c>
      <c r="C105" s="28" t="s">
        <v>101</v>
      </c>
      <c r="D105" s="26">
        <v>1</v>
      </c>
      <c r="E105" s="26">
        <v>500</v>
      </c>
      <c r="F105" s="27">
        <f t="shared" si="3"/>
        <v>500</v>
      </c>
    </row>
    <row r="106" spans="1:6" x14ac:dyDescent="0.2">
      <c r="A106" s="24"/>
      <c r="B106" s="23"/>
      <c r="C106" s="28"/>
      <c r="D106" s="26"/>
      <c r="E106" s="26"/>
      <c r="F106" s="27">
        <f t="shared" si="3"/>
        <v>0</v>
      </c>
    </row>
    <row r="107" spans="1:6" ht="25.5" x14ac:dyDescent="0.2">
      <c r="A107" s="24" t="s">
        <v>46</v>
      </c>
      <c r="B107" s="23" t="s">
        <v>102</v>
      </c>
      <c r="C107" s="28" t="s">
        <v>101</v>
      </c>
      <c r="D107" s="26">
        <v>1</v>
      </c>
      <c r="E107" s="26">
        <v>20000</v>
      </c>
      <c r="F107" s="27">
        <f t="shared" si="3"/>
        <v>20000</v>
      </c>
    </row>
    <row r="108" spans="1:6" x14ac:dyDescent="0.2">
      <c r="A108" s="24"/>
      <c r="B108" s="23"/>
      <c r="C108" s="28"/>
      <c r="D108" s="26"/>
      <c r="E108" s="26"/>
      <c r="F108" s="27">
        <f t="shared" si="3"/>
        <v>0</v>
      </c>
    </row>
    <row r="109" spans="1:6" x14ac:dyDescent="0.2">
      <c r="A109" s="24" t="s">
        <v>103</v>
      </c>
      <c r="B109" s="23" t="s">
        <v>104</v>
      </c>
      <c r="C109" s="28"/>
      <c r="D109" s="26"/>
      <c r="E109" s="26"/>
      <c r="F109" s="27">
        <f t="shared" si="3"/>
        <v>0</v>
      </c>
    </row>
    <row r="110" spans="1:6" x14ac:dyDescent="0.2">
      <c r="A110" s="24"/>
      <c r="B110" s="23"/>
      <c r="C110" s="28"/>
      <c r="D110" s="26"/>
      <c r="E110" s="26"/>
      <c r="F110" s="27">
        <f t="shared" si="3"/>
        <v>0</v>
      </c>
    </row>
    <row r="111" spans="1:6" ht="25.5" x14ac:dyDescent="0.2">
      <c r="A111" s="24" t="s">
        <v>17</v>
      </c>
      <c r="B111" s="23" t="s">
        <v>105</v>
      </c>
      <c r="C111" s="28" t="s">
        <v>106</v>
      </c>
      <c r="D111" s="26">
        <v>1</v>
      </c>
      <c r="E111" s="26">
        <v>7000</v>
      </c>
      <c r="F111" s="27">
        <f t="shared" si="3"/>
        <v>7000</v>
      </c>
    </row>
    <row r="112" spans="1:6" x14ac:dyDescent="0.2">
      <c r="A112" s="24"/>
      <c r="B112" s="23"/>
      <c r="C112" s="28"/>
      <c r="D112" s="26"/>
      <c r="E112" s="26"/>
      <c r="F112" s="27">
        <f t="shared" si="3"/>
        <v>0</v>
      </c>
    </row>
    <row r="113" spans="1:6" ht="25.5" x14ac:dyDescent="0.2">
      <c r="A113" s="24" t="s">
        <v>28</v>
      </c>
      <c r="B113" s="23" t="s">
        <v>107</v>
      </c>
      <c r="C113" s="28" t="s">
        <v>106</v>
      </c>
      <c r="D113" s="26">
        <v>1</v>
      </c>
      <c r="E113" s="26">
        <v>2500</v>
      </c>
      <c r="F113" s="27">
        <f t="shared" si="3"/>
        <v>2500</v>
      </c>
    </row>
    <row r="114" spans="1:6" x14ac:dyDescent="0.2">
      <c r="A114" s="24"/>
      <c r="B114" s="23"/>
      <c r="C114" s="28"/>
      <c r="D114" s="26"/>
      <c r="E114" s="26"/>
      <c r="F114" s="27"/>
    </row>
    <row r="115" spans="1:6" x14ac:dyDescent="0.2">
      <c r="A115" s="30"/>
      <c r="B115" s="31"/>
      <c r="C115" s="32"/>
      <c r="D115" s="33"/>
      <c r="E115" s="33"/>
      <c r="F115" s="34">
        <f>SUM(F7:F114)</f>
        <v>240649</v>
      </c>
    </row>
  </sheetData>
  <mergeCells count="7">
    <mergeCell ref="A1:F1"/>
    <mergeCell ref="A5:F5"/>
    <mergeCell ref="A27:A32"/>
    <mergeCell ref="C27:C32"/>
    <mergeCell ref="D27:D32"/>
    <mergeCell ref="E27:E32"/>
    <mergeCell ref="F27:F32"/>
  </mergeCells>
  <pageMargins left="0.7" right="0.7" top="0.75" bottom="0.75" header="0.3" footer="0.3"/>
  <pageSetup paperSize="9" scale="95" fitToHeight="0" orientation="portrait" r:id="rId1"/>
  <headerFooter>
    <oddHeader>&amp;L&amp;8FINCON j.d.o.o.
J.J.Strossmayera 51, 31000 Osijek</oddHeader>
    <oddFooter>Stranica &amp;P od &amp;N</oddFooter>
  </headerFooter>
  <rowBreaks count="1" manualBreakCount="1">
    <brk id="1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Naslovna</vt:lpstr>
      <vt:lpstr>Parketarski radovi</vt:lpstr>
      <vt:lpstr>Strojarske instalacije</vt:lpstr>
      <vt:lpstr>Naslovna!Podrucje_ispisa</vt:lpstr>
      <vt:lpstr>'Strojarske instalacije'!Podrucje_ispisa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2026-01-02T10:38:08Z</dcterms:modified>
</cp:coreProperties>
</file>