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Marija bckp\Documents\Trošenje sredstava\2025\"/>
    </mc:Choice>
  </mc:AlternateContent>
  <xr:revisionPtr revIDLastSave="0" documentId="13_ncr:1_{4307CC93-9C33-4B58-817B-0EC7AAE46F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6" i="1" l="1"/>
  <c r="D121" i="1"/>
  <c r="D96" i="1"/>
  <c r="D74" i="1"/>
  <c r="D111" i="1"/>
  <c r="D20" i="1"/>
  <c r="D16" i="1"/>
  <c r="D17" i="1"/>
  <c r="D98" i="1"/>
  <c r="D73" i="1"/>
  <c r="D110" i="1"/>
  <c r="D71" i="1"/>
  <c r="D18" i="1"/>
  <c r="D95" i="1"/>
  <c r="D14" i="1"/>
  <c r="D13" i="1"/>
  <c r="D12" i="1"/>
  <c r="D11" i="1"/>
</calcChain>
</file>

<file path=xl/sharedStrings.xml><?xml version="1.0" encoding="utf-8"?>
<sst xmlns="http://schemas.openxmlformats.org/spreadsheetml/2006/main" count="503" uniqueCount="352">
  <si>
    <t>CENTAR ZA PRUŽANJE USLUGA U ZAJEDNICI OSIJEK</t>
  </si>
  <si>
    <t>OSIJEK VINKOVACKA 61.</t>
  </si>
  <si>
    <t>2390001-1100025154</t>
  </si>
  <si>
    <t>Informacija o trošenju sredstava za mjesec</t>
  </si>
  <si>
    <t>u periodu od 01/12/2025 do 31/12/2025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</si>
  <si>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</si>
  <si>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</si>
  <si>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</si>
  <si>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</si>
  <si>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</si>
  <si>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</si>
  <si>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kontrol centar d.o.o. </t>
  </si>
  <si>
    <t>88971125612</t>
  </si>
  <si>
    <t>Karlovačka cesta 32b ,Zagreb</t>
  </si>
  <si>
    <t>4511100</t>
  </si>
  <si>
    <t>Dodatna ulaganja na građevinskim objektima</t>
  </si>
  <si>
    <t xml:space="preserve">AKIDS HR d.o.o. </t>
  </si>
  <si>
    <t>97350708482</t>
  </si>
  <si>
    <t>Jankomir 33 ,Zagreb</t>
  </si>
  <si>
    <t>3222940</t>
  </si>
  <si>
    <t>Materijal za radno okupaciju korisnika</t>
  </si>
  <si>
    <t xml:space="preserve">AMOROSO d.o.o. </t>
  </si>
  <si>
    <t>72562234626</t>
  </si>
  <si>
    <t>MARKA MARULIĆA 14 ,JOSIPOVAC</t>
  </si>
  <si>
    <t>3222960</t>
  </si>
  <si>
    <t>Odjeća i obuća korisnika</t>
  </si>
  <si>
    <t xml:space="preserve">AMPLITUDO d.d. </t>
  </si>
  <si>
    <t>76074314396</t>
  </si>
  <si>
    <t>Ivana Gundulića 5 ,Osijek</t>
  </si>
  <si>
    <t xml:space="preserve">ANI d.o.o. </t>
  </si>
  <si>
    <t>93420984261</t>
  </si>
  <si>
    <t>Ulica kneza Trpimira 26 ,Osijek</t>
  </si>
  <si>
    <t>3232300</t>
  </si>
  <si>
    <t>Usluge tekućeg i investicionog održavanja prijevoznih sredstava</t>
  </si>
  <si>
    <t>AUTO SEVIS MOKER VL.IGOR MOKER</t>
  </si>
  <si>
    <t>16418223187</t>
  </si>
  <si>
    <t>Sv.L.Mandića 276 ,OSIJEK</t>
  </si>
  <si>
    <t xml:space="preserve">AUTOTRANS d.d. </t>
  </si>
  <si>
    <t>19819724166</t>
  </si>
  <si>
    <t>Šetalište 20. travnja 18 ,Cres</t>
  </si>
  <si>
    <t>3722970</t>
  </si>
  <si>
    <t>Ljetovanje, zimovanje, smještaj u porodice udomitelja</t>
  </si>
  <si>
    <t>CENTAR ZA NESTALU I  ZLOSTAVLJANU DJECU</t>
  </si>
  <si>
    <t>27772905220</t>
  </si>
  <si>
    <t>Ulica bana J.Jelačić 83 ,VIŠNJEVAC</t>
  </si>
  <si>
    <t>3213100</t>
  </si>
  <si>
    <t>Seminari.savjetovanja i simpoziji</t>
  </si>
  <si>
    <t xml:space="preserve">CONSORTIUM DOO </t>
  </si>
  <si>
    <t>88261026661</t>
  </si>
  <si>
    <t>DIVALTOVA 16 ,OSIJEK</t>
  </si>
  <si>
    <t>3224100</t>
  </si>
  <si>
    <t>Materijal i dijelovi za tekuće i investiciono održavanje gradjevinskih objekata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</si>
  <si>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</si>
  <si>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</si>
  <si>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</si>
  <si>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</si>
  <si>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</si>
  <si>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>3292120</t>
  </si>
  <si>
    <t>Premije osiguranja prijevoznih sredstava - objedinjena nabava</t>
  </si>
  <si>
    <t xml:space="preserve">DIMNJAK d.o.o. </t>
  </si>
  <si>
    <t>93385987809</t>
  </si>
  <si>
    <t>Biljska cesta 66 ,OSIJEK</t>
  </si>
  <si>
    <t>3234400</t>
  </si>
  <si>
    <t>Dimnjačarske i ekološke usluge</t>
  </si>
  <si>
    <t>DOM ZDRAVLJA OSIJEK MEDICINA RADA</t>
  </si>
  <si>
    <t>17004513580</t>
  </si>
  <si>
    <t>Park K.P.Krešimira IV br6 ,OSIJEK</t>
  </si>
  <si>
    <t>3236100</t>
  </si>
  <si>
    <t>Obvezni i preventivni zdravstveni pregledi zaposlenika</t>
  </si>
  <si>
    <t xml:space="preserve">DUKAT d.d </t>
  </si>
  <si>
    <t>25457712630</t>
  </si>
  <si>
    <t>MARIJANA ĆAVIĆA 9 ,ZAGREB</t>
  </si>
  <si>
    <t>3222400</t>
  </si>
  <si>
    <t>Namirnice</t>
  </si>
  <si>
    <t xml:space="preserve">E-ELMES d.o.o. </t>
  </si>
  <si>
    <t>89958947498</t>
  </si>
  <si>
    <t xml:space="preserve">Matije Mesića 29 a ,DUGO SELO </t>
  </si>
  <si>
    <t>4227200</t>
  </si>
  <si>
    <t>Strojevi</t>
  </si>
  <si>
    <t>4227300</t>
  </si>
  <si>
    <t>Oprema</t>
  </si>
  <si>
    <t xml:space="preserve">Energy Control d.o.o. </t>
  </si>
  <si>
    <t>86087993692</t>
  </si>
  <si>
    <t>Nova Dalmacija 19a ,Josipovac</t>
  </si>
  <si>
    <t xml:space="preserve">FERIVI &amp; Co.d.o.o. </t>
  </si>
  <si>
    <t>13270123807</t>
  </si>
  <si>
    <t>Osječka 188 ,TENJA</t>
  </si>
  <si>
    <t xml:space="preserve">FINA Financijska agencija </t>
  </si>
  <si>
    <t>85821130368</t>
  </si>
  <si>
    <t>Vrtni put 3 ,ZAGREB</t>
  </si>
  <si>
    <t>3238900</t>
  </si>
  <si>
    <t xml:space="preserve">FINCON d.o.o. </t>
  </si>
  <si>
    <t>87279661894</t>
  </si>
  <si>
    <t>J.J. Strossmayera 51 ,Osijek</t>
  </si>
  <si>
    <t>3239900</t>
  </si>
  <si>
    <t>Ostale nespomenute usluge</t>
  </si>
  <si>
    <t>FLIBA D.O.O. EMMEZETA-TRG. CENTAR</t>
  </si>
  <si>
    <t>30777726033</t>
  </si>
  <si>
    <t>Svilajska 36 ,OSIJEK</t>
  </si>
  <si>
    <t>3225100</t>
  </si>
  <si>
    <t>Sitni inventar</t>
  </si>
  <si>
    <t xml:space="preserve">GPP OSIJEK </t>
  </si>
  <si>
    <t>96779488329</t>
  </si>
  <si>
    <t>CARA HADRIJANA 1 ,OSIJEK</t>
  </si>
  <si>
    <t>3722110</t>
  </si>
  <si>
    <t>Pomoć za prijevozne troškove korisnika</t>
  </si>
  <si>
    <t>GRAD OSIJEK KOMUNALNO GOSPODARSTVO</t>
  </si>
  <si>
    <t>30050049642</t>
  </si>
  <si>
    <t>FRANJE KUHAČA 9 ,OSIJEK</t>
  </si>
  <si>
    <t>3234900</t>
  </si>
  <si>
    <t>Ostale komunalne usluge</t>
  </si>
  <si>
    <t>HEP d.o.o. OPERATOR DISTRIBUC.SUSTAV</t>
  </si>
  <si>
    <t>46830600751</t>
  </si>
  <si>
    <t>K.F.Šepera 1a ,OSIJEK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</si>
  <si>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</si>
  <si>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</si>
  <si>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</si>
  <si>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</si>
  <si>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</si>
  <si>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HEP TOPLINARSTVO d.o.o </t>
  </si>
  <si>
    <t>15907062900</t>
  </si>
  <si>
    <t>Miševečka 15 a ,ZAGREB</t>
  </si>
  <si>
    <t>3223200</t>
  </si>
  <si>
    <t>Toplinska energija</t>
  </si>
  <si>
    <t>HRT ODJEL PRETPLATE</t>
  </si>
  <si>
    <t>68419124305</t>
  </si>
  <si>
    <t>Prisavlje 3 ,ZAGREB</t>
  </si>
  <si>
    <t>3295900</t>
  </si>
  <si>
    <t>Ostale pristojbe ( i RTV pretplata)</t>
  </si>
  <si>
    <t>HRV.ZAJEDNICA RAČUNOVODJ. I FINANC.DJELATNIKA</t>
  </si>
  <si>
    <t>75508100288</t>
  </si>
  <si>
    <t>Jakova Gotovca 1/II ,Zagreb</t>
  </si>
  <si>
    <t>3221200</t>
  </si>
  <si>
    <t>Literatura (publikacije,časopisi,glasila,knjige i ostalo)</t>
  </si>
  <si>
    <t xml:space="preserve">HRVATSKA POŠTA  </t>
  </si>
  <si>
    <t>87311810356</t>
  </si>
  <si>
    <t>JURIŠIĆEVA 13 ,ZAGREB</t>
  </si>
  <si>
    <t>3231310</t>
  </si>
  <si>
    <t>Poštanske usluge - objedinjena nabava</t>
  </si>
  <si>
    <t xml:space="preserve">Hrvatske autoceste d.o.o. </t>
  </si>
  <si>
    <t>57500462912</t>
  </si>
  <si>
    <t>Širolina 4 ,Zagreb</t>
  </si>
  <si>
    <t>3211500</t>
  </si>
  <si>
    <t>Naknade za prijevoz na službenom putu u zemlji</t>
  </si>
  <si>
    <t>HRVATSKI CRVENI KRIŽ GR.DRUŠTVO CRVNOG KRIŽA</t>
  </si>
  <si>
    <t>90585353515</t>
  </si>
  <si>
    <t>ŠETALIŠTE P.PRERADOVIĆA 6 ,Osijek</t>
  </si>
  <si>
    <t xml:space="preserve">HRVATSKI TELEKOM d.d. </t>
  </si>
  <si>
    <t>MIHANOVIĆA 9 ,ZAGREB</t>
  </si>
  <si>
    <t>3231120</t>
  </si>
  <si>
    <t>Elektroničke komunikacijske usluge u nepokretnoj mreži-objedinjena nabava</t>
  </si>
  <si>
    <t xml:space="preserve">HT d.d.1500200999  </t>
  </si>
  <si>
    <t>81793146560</t>
  </si>
  <si>
    <t>Savska cesta 32 ,Zagreb</t>
  </si>
  <si>
    <t>3231110</t>
  </si>
  <si>
    <t xml:space="preserve">Usluge u pokretnoj elektroničkoj komunikacijskoj mreži - objedinjena nabava </t>
  </si>
  <si>
    <t xml:space="preserve">INA D.D. </t>
  </si>
  <si>
    <t>27759560625</t>
  </si>
  <si>
    <t>AV.V.HOLJEVCA 10 ,ZAGREB</t>
  </si>
  <si>
    <t>3223480</t>
  </si>
  <si>
    <t>Opskrba goriva na benzinskim postajama,objedinjena nabava</t>
  </si>
  <si>
    <t xml:space="preserve">INTEGRA-DUNDOVIĆ d.o.o. </t>
  </si>
  <si>
    <t>60425680672</t>
  </si>
  <si>
    <t>J.Huttlera 31 ,OSIJEK</t>
  </si>
  <si>
    <t xml:space="preserve">KING AUTOMOBILI d.o.o. </t>
  </si>
  <si>
    <t>62153027409</t>
  </si>
  <si>
    <t>Ulica J.Klovića 36 ,Tenja</t>
  </si>
  <si>
    <t xml:space="preserve">LABTEX d.o.o. </t>
  </si>
  <si>
    <t>14047473247</t>
  </si>
  <si>
    <t>Slavonska avenija 52/g ,ZAGREB</t>
  </si>
  <si>
    <t xml:space="preserve">MARICA PEKARICA d.o.o. </t>
  </si>
  <si>
    <t>32106515438</t>
  </si>
  <si>
    <t>Alojza Stepinca 254 ,Vinkovci</t>
  </si>
  <si>
    <t xml:space="preserve">MASSA d.o.o. </t>
  </si>
  <si>
    <t>22830417662</t>
  </si>
  <si>
    <t>Sv.L.B.Mandića 111m ,Osijek</t>
  </si>
  <si>
    <t xml:space="preserve">MEĐIMURJE-PLIN d.o.o. </t>
  </si>
  <si>
    <t>29035933600</t>
  </si>
  <si>
    <t>Obrtnička 4 ,Čakovec</t>
  </si>
  <si>
    <t>3223310</t>
  </si>
  <si>
    <t>Plin - objedinjena nabava</t>
  </si>
  <si>
    <t>MESNA IND. BRAĆA PIVAC  d.o.o.</t>
  </si>
  <si>
    <t>28128148322</t>
  </si>
  <si>
    <t>Težačka 13 ,Vrgorac</t>
  </si>
  <si>
    <t xml:space="preserve">METRO d.o.o.  </t>
  </si>
  <si>
    <t>38016445738</t>
  </si>
  <si>
    <t>Jankomir 31 ,ZAGREB</t>
  </si>
  <si>
    <t>MUŠKI FRIZ.SAL. BRANKO VL.TOMISLAV KOŠČEVIĆ</t>
  </si>
  <si>
    <t>00651643529</t>
  </si>
  <si>
    <t>VINKOVAČKA 41 ,OSIJEK</t>
  </si>
  <si>
    <t>NARODNE NOVINE d.d.</t>
  </si>
  <si>
    <t>64546066176</t>
  </si>
  <si>
    <t>SAVSKI GAJ XIII PUT 6 ,Zagreb</t>
  </si>
  <si>
    <t xml:space="preserve">Osijek novogradnja d.o.o. </t>
  </si>
  <si>
    <t>64376125144</t>
  </si>
  <si>
    <t>Stadionsko naselje 162 ,OSIJEK</t>
  </si>
  <si>
    <t xml:space="preserve">OTIS d.o.o. </t>
  </si>
  <si>
    <t>75080142783</t>
  </si>
  <si>
    <t>DUNAVSKA 53/19 ,OSIJEK</t>
  </si>
  <si>
    <t>3224200</t>
  </si>
  <si>
    <t>Materijal i dijelovi za tekuće i investiciono održavanje opreme</t>
  </si>
  <si>
    <t>3232200</t>
  </si>
  <si>
    <t>Usluge tekućeg i investicionog održavanja opreme</t>
  </si>
  <si>
    <t xml:space="preserve">PESTRID d.o.o. </t>
  </si>
  <si>
    <t>16818401381</t>
  </si>
  <si>
    <t>ŠANDORA PETEFIJA 109 ,BILJE</t>
  </si>
  <si>
    <t>3234300</t>
  </si>
  <si>
    <t>Deratizacija i dezinsekcija</t>
  </si>
  <si>
    <t xml:space="preserve">PIRINI-TRADE d.o.o. </t>
  </si>
  <si>
    <t>55605723916</t>
  </si>
  <si>
    <t>Vijenac A.Cesarca 10 ,OSIJEK</t>
  </si>
  <si>
    <t xml:space="preserve">PROKOPEC-TRADE d.o.o. </t>
  </si>
  <si>
    <t>76295121330</t>
  </si>
  <si>
    <t>Kneza Branimira 28 ,Bilje</t>
  </si>
  <si>
    <t xml:space="preserve">PROKŠ COMPANY d.o.o. </t>
  </si>
  <si>
    <t>87555373374</t>
  </si>
  <si>
    <t>SV.L.B.MANDIĆA 247 B ,OSIJEK</t>
  </si>
  <si>
    <t xml:space="preserve">PROTECT PHARMA d.o.o. </t>
  </si>
  <si>
    <t>34165642573</t>
  </si>
  <si>
    <t>VENOSEVA 1C  ,RAKITOVICA</t>
  </si>
  <si>
    <t xml:space="preserve">REŠETAR d.o.o. </t>
  </si>
  <si>
    <t>18254316188</t>
  </si>
  <si>
    <t>Cvjetna I 3 ,Slatina</t>
  </si>
  <si>
    <t xml:space="preserve">REZON d.o.o. </t>
  </si>
  <si>
    <t>18034029617</t>
  </si>
  <si>
    <t>M.Divalta 328 ,Osijek</t>
  </si>
  <si>
    <t xml:space="preserve">ROTO DINAMIC d.o.o. </t>
  </si>
  <si>
    <t>24723122482</t>
  </si>
  <si>
    <t>Ulica grada Wirgesa 14 ,Samobor</t>
  </si>
  <si>
    <t>3222910</t>
  </si>
  <si>
    <t>Ostali materijal</t>
  </si>
  <si>
    <t xml:space="preserve">SAPONIA-1100548597 </t>
  </si>
  <si>
    <t>37879152548</t>
  </si>
  <si>
    <t>M.GUPCA 2 ,OSIJEK</t>
  </si>
  <si>
    <t>3221400</t>
  </si>
  <si>
    <t>Materijal i sredstva za čišćenje i održavanje</t>
  </si>
  <si>
    <t>Sporedno zanimanje Zvonko Ćosić</t>
  </si>
  <si>
    <t>21653029055</t>
  </si>
  <si>
    <t>Risnjačka 12 ,Osijek</t>
  </si>
  <si>
    <t>3239100</t>
  </si>
  <si>
    <t>Grafičke i tiskarske usluge, usluge kopiranja i uvezivanja i sl.</t>
  </si>
  <si>
    <t xml:space="preserve">TIMAREX DOO </t>
  </si>
  <si>
    <t>22424189023</t>
  </si>
  <si>
    <t>EUROPSKE AVENIJE 6 ,OSIJEK</t>
  </si>
  <si>
    <t>3221100</t>
  </si>
  <si>
    <t>Uredski materijal</t>
  </si>
  <si>
    <t>3222950</t>
  </si>
  <si>
    <t>Knjige i školski pribor korisnika</t>
  </si>
  <si>
    <t xml:space="preserve">UNIKOM OSIJEK </t>
  </si>
  <si>
    <t>07507345484</t>
  </si>
  <si>
    <t>RUŽINA 11 A ,OSIJEK</t>
  </si>
  <si>
    <t>3234200</t>
  </si>
  <si>
    <t>Iznošenje i odvoz smeća</t>
  </si>
  <si>
    <t xml:space="preserve">V20 Turizam d.o.o. </t>
  </si>
  <si>
    <t>86266028685</t>
  </si>
  <si>
    <t>Ulica grada Vukovara 20 ,Zagreb</t>
  </si>
  <si>
    <t>3211300</t>
  </si>
  <si>
    <t>Naknade za smještaj na službenom putu u zemlji</t>
  </si>
  <si>
    <t xml:space="preserve">VODOVOD - OSIJEK d.o.o. </t>
  </si>
  <si>
    <t>43654507669</t>
  </si>
  <si>
    <t>POLJSKI PUT 1 ,OSIJEK</t>
  </si>
  <si>
    <t>3234100</t>
  </si>
  <si>
    <t>Opskrba vodom</t>
  </si>
  <si>
    <t xml:space="preserve">VRTNI CENTAR JUG </t>
  </si>
  <si>
    <t>Tenjska cesta 34 ,Osijek</t>
  </si>
  <si>
    <t xml:space="preserve">WBF MONT d.o.o. </t>
  </si>
  <si>
    <t>66674653829</t>
  </si>
  <si>
    <t>Ulica grada Vukovara 6 ,Rugvica</t>
  </si>
  <si>
    <t xml:space="preserve">Z.U. LJEKARNE TRIPOLSKI </t>
  </si>
  <si>
    <t>03347280423</t>
  </si>
  <si>
    <t>NERETVANSKA 1 ,OSIJEK</t>
  </si>
  <si>
    <t>3222930</t>
  </si>
  <si>
    <t>Materijal za zdravstvenu zaštitu i njegu korisnika</t>
  </si>
  <si>
    <t>ZAVOD ZA UNAPREĐIVANJE  SIGURNOSTI DD</t>
  </si>
  <si>
    <t>83442273157</t>
  </si>
  <si>
    <t>TRG LAVA MIRSKOG 50 ,OSIJEK</t>
  </si>
  <si>
    <t>3232100</t>
  </si>
  <si>
    <t>Usluge tekućeg i investicionog održavanja gradjevinskih objekata</t>
  </si>
  <si>
    <t xml:space="preserve">ZVG d.o.o. </t>
  </si>
  <si>
    <t>44391899796</t>
  </si>
  <si>
    <t>GOSPODARSKA ZONA 22 ,ANTUNOVAC</t>
  </si>
  <si>
    <t>UKUPNO:</t>
  </si>
  <si>
    <t>Plaće za redovan rad</t>
  </si>
  <si>
    <t>Plaće za posebne uvjete rada</t>
  </si>
  <si>
    <t>Doprinosi za zdravstveno osiguranje</t>
  </si>
  <si>
    <t>Naknade za prijevoz, rad na terenu i odvojeni život</t>
  </si>
  <si>
    <t>Dnevnice</t>
  </si>
  <si>
    <t>Džeparac</t>
  </si>
  <si>
    <t>Kulturno zabavne potrbe</t>
  </si>
  <si>
    <t>AGRAM TIS d.o.o.</t>
  </si>
  <si>
    <t>99681708224</t>
  </si>
  <si>
    <t>Drinska 123, Osijek</t>
  </si>
  <si>
    <t>Registracija vozila</t>
  </si>
  <si>
    <t>PEPCO Croatia d.o.o.</t>
  </si>
  <si>
    <t>43416900320</t>
  </si>
  <si>
    <t>Ulica kneza Trpimira 20, Osijek</t>
  </si>
  <si>
    <t>TEDI Poslovanje d.o.o.</t>
  </si>
  <si>
    <t>5614216244</t>
  </si>
  <si>
    <t>DAH d.o.o.</t>
  </si>
  <si>
    <t>Svilajska 31a, Osijek</t>
  </si>
  <si>
    <t>Slavkan</t>
  </si>
  <si>
    <t>Kneza Trpimira 24, Osijek</t>
  </si>
  <si>
    <t>Izrada fotografija</t>
  </si>
  <si>
    <t>ČISTOĆA ŽUPANJA d.o.o.</t>
  </si>
  <si>
    <t>Trg M.Robotiša 1, Županja</t>
  </si>
  <si>
    <t>VINKOPROM d.o.o.</t>
  </si>
  <si>
    <t>00721719381</t>
  </si>
  <si>
    <r>
      <t xml:space="preserve">Ul.3 gar.brigade </t>
    </r>
    <r>
      <rPr>
        <b/>
        <sz val="10"/>
        <color rgb="FF000000"/>
        <rFont val="Arial"/>
        <family val="2"/>
      </rPr>
      <t>"</t>
    </r>
    <r>
      <rPr>
        <sz val="10"/>
        <color indexed="8"/>
        <rFont val="Arial"/>
        <family val="2"/>
        <charset val="238"/>
      </rPr>
      <t>Kune" 2, Osijek</t>
    </r>
  </si>
  <si>
    <t>Offertissima d.o.o.</t>
  </si>
  <si>
    <t>00643859701</t>
  </si>
  <si>
    <t>J.R.Kira 36, Osijek</t>
  </si>
  <si>
    <t>JYSK d.o.o.</t>
  </si>
  <si>
    <t>64729046835</t>
  </si>
  <si>
    <t>Svilajska ulica 35B, Osijek</t>
  </si>
  <si>
    <t>Javni bilježnik Borić</t>
  </si>
  <si>
    <t>61132340987</t>
  </si>
  <si>
    <t>Vijenac Jakova Gotovca 13, Osijek</t>
  </si>
  <si>
    <t>Ostali nespomenuti rashodi</t>
  </si>
  <si>
    <t>LIDL Hrvatska d.o.o.</t>
  </si>
  <si>
    <t>Strossmayerova ulica 350, Osijek</t>
  </si>
  <si>
    <t>DM d.o.o.</t>
  </si>
  <si>
    <t>Ul. kneza Trpimira 20, Osijek</t>
  </si>
  <si>
    <t>Ostale računalne usluge</t>
  </si>
  <si>
    <t>Konzum plus d.o.o.</t>
  </si>
  <si>
    <t>Ul.3 gardijske brigade Kune 2, Osijek</t>
  </si>
  <si>
    <t>Berliner d.o.o.</t>
  </si>
  <si>
    <t>Trg slobode 39, Beli Manastir</t>
  </si>
  <si>
    <t>FOTO MARA</t>
  </si>
  <si>
    <t>Republike 12, Beli Manastir</t>
  </si>
  <si>
    <t xml:space="preserve">PEVEX d.d. </t>
  </si>
  <si>
    <t>73660371074</t>
  </si>
  <si>
    <t>Savska cesta 84 ,SESVETE</t>
  </si>
  <si>
    <t>FAN CANLI d.o.o.</t>
  </si>
  <si>
    <t>Trg slobode 40, Beli Manastir</t>
  </si>
  <si>
    <t>Muller trgovina Zagreb d.o.o.</t>
  </si>
  <si>
    <t>Josip aRheil Kira 36, Osijek</t>
  </si>
  <si>
    <t xml:space="preserve">LJEKARNA OSIJEK </t>
  </si>
  <si>
    <t>INTERSPORT-H d.o.o.</t>
  </si>
  <si>
    <t>Ulica 3. gardijaske brigade Kune 2, Osijek</t>
  </si>
  <si>
    <t>OKTAVIJAN d.o.o.</t>
  </si>
  <si>
    <t>17681011860</t>
  </si>
  <si>
    <t>Radnička cesta 39, Zagreb</t>
  </si>
  <si>
    <t>Fotoreklam d.o.o.</t>
  </si>
  <si>
    <t>03347479480</t>
  </si>
  <si>
    <t>Kapucinska 39, Osijek</t>
  </si>
  <si>
    <t>ZNANJE d.o.o.</t>
  </si>
  <si>
    <t>Ulica kneza Trpimira bb, Osijek</t>
  </si>
  <si>
    <t>Materijal za higijenske potrebe i njegu</t>
  </si>
  <si>
    <t>LJEKARNA LEA ZELENIĆ</t>
  </si>
  <si>
    <t>Sjenjak 137, Osijek</t>
  </si>
  <si>
    <t>HERVIS sport i moda d.o.o.</t>
  </si>
  <si>
    <t>Ulica kneza Trpimira 18a, 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</si>
</sst>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7" fillId="0" borderId="1" xfId="0" applyFont="1" applyBorder="1"/>
    <xf numFmtId="49" fontId="7" fillId="0" borderId="1" xfId="0" applyNumberFormat="1" applyFont="1" applyBorder="1" applyAlignment="1">
      <alignment horizontal="left"/>
    </xf>
    <xf numFmtId="43" fontId="7" fillId="0" borderId="1" xfId="1" applyFont="1" applyBorder="1"/>
    <xf numFmtId="0" fontId="7" fillId="0" borderId="0" xfId="0" applyFont="1"/>
    <xf numFmtId="43" fontId="8" fillId="0" borderId="1" xfId="1" applyFont="1" applyBorder="1"/>
    <xf numFmtId="43" fontId="7" fillId="0" borderId="1" xfId="1" applyFont="1" applyFill="1" applyBorder="1"/>
    <xf numFmtId="49" fontId="1" fillId="0" borderId="1" xfId="0" quotePrefix="1" applyNumberFormat="1" applyFont="1" applyBorder="1" applyAlignment="1">
      <alignment horizontal="left"/>
    </xf>
    <xf numFmtId="43" fontId="1" fillId="0" borderId="1" xfId="1" applyFont="1" applyBorder="1"/>
    <xf numFmtId="0" fontId="1" fillId="0" borderId="1" xfId="2" quotePrefix="1" applyFont="1" applyBorder="1"/>
    <xf numFmtId="0" fontId="1" fillId="0" borderId="1" xfId="2" quotePrefix="1" applyFont="1" applyBorder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49" fontId="1" fillId="0" borderId="1" xfId="2" quotePrefix="1" applyNumberFormat="1" applyFont="1" applyBorder="1" applyAlignment="1">
      <alignment horizontal="left"/>
    </xf>
  </cellXfs>
  <cellStyles count="3">
    <cellStyle name="Normalno" xfId="0" builtinId="0"/>
    <cellStyle name="Normalno 2" xfId="2" xr:uid="{EFDB3D07-64F1-4096-8768-D0D26A0BDDDD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6"/>
  <sheetViews>
    <sheetView tabSelected="1" workbookViewId="0">
      <selection activeCell="D127" sqref="D127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4"/>
      <c r="B1" s="25"/>
      <c r="C1" s="25"/>
      <c r="D1" s="25"/>
      <c r="E1" s="25"/>
      <c r="F1" s="25"/>
    </row>
    <row r="2" spans="1:25" x14ac:dyDescent="0.25">
      <c r="A2" s="26" t="s">
        <v>0</v>
      </c>
      <c r="B2" s="22"/>
      <c r="C2" s="22"/>
      <c r="D2" s="22"/>
      <c r="E2" s="22"/>
      <c r="F2" s="22"/>
    </row>
    <row r="3" spans="1:25" x14ac:dyDescent="0.25">
      <c r="A3" s="26" t="s">
        <v>1</v>
      </c>
      <c r="B3" s="22"/>
      <c r="C3" s="22"/>
      <c r="D3" s="22"/>
      <c r="E3" s="22"/>
      <c r="F3" s="22"/>
    </row>
    <row r="4" spans="1:25" x14ac:dyDescent="0.25">
      <c r="A4" s="26" t="s">
        <v>2</v>
      </c>
      <c r="B4" s="22"/>
      <c r="C4" s="22"/>
      <c r="D4" s="22"/>
      <c r="E4" s="22"/>
      <c r="F4" s="22"/>
    </row>
    <row r="5" spans="1:25" ht="18" x14ac:dyDescent="0.25">
      <c r="A5" s="27" t="s">
        <v>3</v>
      </c>
      <c r="B5" s="23"/>
      <c r="C5" s="23"/>
      <c r="D5" s="23"/>
      <c r="E5" s="23"/>
      <c r="F5" s="23"/>
    </row>
    <row r="7" spans="1:25" x14ac:dyDescent="0.25">
      <c r="A7" s="28" t="s">
        <v>4</v>
      </c>
      <c r="B7" s="23"/>
      <c r="C7" s="23"/>
      <c r="D7" s="23"/>
      <c r="E7" s="23"/>
      <c r="F7" s="23"/>
    </row>
    <row r="8" spans="1:25" ht="15.75" x14ac:dyDescent="0.25">
      <c r="A8" s="21"/>
      <c r="B8" s="22"/>
      <c r="C8" s="22"/>
      <c r="D8" s="22"/>
      <c r="E8" s="22"/>
      <c r="F8" s="23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s="14" customFormat="1" ht="12.75" x14ac:dyDescent="0.2">
      <c r="A11" s="11"/>
      <c r="B11" s="12"/>
      <c r="C11" s="11"/>
      <c r="D11" s="13">
        <f>548.65+588.96+726.98+99598.63+18026.6</f>
        <v>119489.82</v>
      </c>
      <c r="E11" s="11">
        <v>3111</v>
      </c>
      <c r="F11" s="11" t="s">
        <v>282</v>
      </c>
    </row>
    <row r="12" spans="1:25" s="14" customFormat="1" ht="12.75" x14ac:dyDescent="0.2">
      <c r="A12" s="11"/>
      <c r="B12" s="12"/>
      <c r="C12" s="11"/>
      <c r="D12" s="13">
        <f>98.13+17139.3+849.01</f>
        <v>18086.439999999999</v>
      </c>
      <c r="E12" s="11">
        <v>3114</v>
      </c>
      <c r="F12" s="11" t="s">
        <v>283</v>
      </c>
    </row>
    <row r="13" spans="1:25" s="14" customFormat="1" ht="12.75" x14ac:dyDescent="0.2">
      <c r="A13" s="11"/>
      <c r="B13" s="12"/>
      <c r="C13" s="11"/>
      <c r="D13" s="13">
        <f>19329.06+3114.48</f>
        <v>22443.54</v>
      </c>
      <c r="E13" s="11">
        <v>3132</v>
      </c>
      <c r="F13" s="11" t="s">
        <v>284</v>
      </c>
    </row>
    <row r="14" spans="1:25" s="14" customFormat="1" ht="12.75" x14ac:dyDescent="0.2">
      <c r="A14" s="11"/>
      <c r="B14" s="12"/>
      <c r="C14" s="11"/>
      <c r="D14" s="13">
        <f>2594.64+321.86</f>
        <v>2916.5</v>
      </c>
      <c r="E14" s="11">
        <v>3212</v>
      </c>
      <c r="F14" s="11" t="s">
        <v>285</v>
      </c>
    </row>
    <row r="15" spans="1:25" s="14" customFormat="1" ht="12.75" x14ac:dyDescent="0.2">
      <c r="A15" s="11"/>
      <c r="B15" s="12"/>
      <c r="C15" s="11"/>
      <c r="D15" s="13">
        <v>986.82</v>
      </c>
      <c r="E15" s="11">
        <v>3211100</v>
      </c>
      <c r="F15" s="11" t="s">
        <v>286</v>
      </c>
    </row>
    <row r="16" spans="1:25" x14ac:dyDescent="0.25">
      <c r="A16" s="4"/>
      <c r="B16" s="17"/>
      <c r="C16" s="4"/>
      <c r="D16" s="13">
        <f>20+100+97.7+1535.49</f>
        <v>1753.19</v>
      </c>
      <c r="E16" s="6">
        <v>3721270</v>
      </c>
      <c r="F16" s="11" t="s">
        <v>287</v>
      </c>
    </row>
    <row r="17" spans="1:6" x14ac:dyDescent="0.25">
      <c r="A17" s="4"/>
      <c r="B17" s="17"/>
      <c r="C17" s="4"/>
      <c r="D17" s="13">
        <f>13.17+259.6</f>
        <v>272.77000000000004</v>
      </c>
      <c r="E17" s="11">
        <v>3722110</v>
      </c>
      <c r="F17" s="4" t="s">
        <v>105</v>
      </c>
    </row>
    <row r="18" spans="1:6" x14ac:dyDescent="0.25">
      <c r="A18" s="29"/>
      <c r="B18" s="30"/>
      <c r="C18" s="29"/>
      <c r="D18" s="13">
        <f>11+7</f>
        <v>18</v>
      </c>
      <c r="E18" s="11">
        <v>3239200</v>
      </c>
      <c r="F18" s="11" t="s">
        <v>302</v>
      </c>
    </row>
    <row r="19" spans="1:6" x14ac:dyDescent="0.25">
      <c r="A19" s="4" t="s">
        <v>11</v>
      </c>
      <c r="B19" s="31" t="s">
        <v>12</v>
      </c>
      <c r="C19" s="4" t="s">
        <v>13</v>
      </c>
      <c r="D19" s="13">
        <v>5000</v>
      </c>
      <c r="E19" s="6" t="s">
        <v>14</v>
      </c>
      <c r="F19" s="4" t="s">
        <v>15</v>
      </c>
    </row>
    <row r="20" spans="1:6" x14ac:dyDescent="0.25">
      <c r="A20" s="4" t="s">
        <v>289</v>
      </c>
      <c r="B20" s="17" t="s">
        <v>290</v>
      </c>
      <c r="C20" s="4" t="s">
        <v>291</v>
      </c>
      <c r="D20" s="16">
        <f>50.63+177.24+137.49+107.84+164.16</f>
        <v>637.36</v>
      </c>
      <c r="E20" s="11">
        <v>3239400</v>
      </c>
      <c r="F20" s="11" t="s">
        <v>292</v>
      </c>
    </row>
    <row r="21" spans="1:6" x14ac:dyDescent="0.25">
      <c r="A21" s="4" t="s">
        <v>16</v>
      </c>
      <c r="B21" s="31" t="s">
        <v>17</v>
      </c>
      <c r="C21" s="4" t="s">
        <v>18</v>
      </c>
      <c r="D21" s="5">
        <v>212.94</v>
      </c>
      <c r="E21" s="6" t="s">
        <v>19</v>
      </c>
      <c r="F21" s="4" t="s">
        <v>20</v>
      </c>
    </row>
    <row r="22" spans="1:6" x14ac:dyDescent="0.25">
      <c r="A22" s="4" t="s">
        <v>21</v>
      </c>
      <c r="B22" s="31" t="s">
        <v>22</v>
      </c>
      <c r="C22" s="4" t="s">
        <v>23</v>
      </c>
      <c r="D22" s="5">
        <v>153</v>
      </c>
      <c r="E22" s="6" t="s">
        <v>24</v>
      </c>
      <c r="F22" s="4" t="s">
        <v>25</v>
      </c>
    </row>
    <row r="23" spans="1:6" x14ac:dyDescent="0.25">
      <c r="A23" s="4" t="s">
        <v>26</v>
      </c>
      <c r="B23" s="31" t="s">
        <v>27</v>
      </c>
      <c r="C23" s="4" t="s">
        <v>28</v>
      </c>
      <c r="D23" s="5">
        <v>3000</v>
      </c>
      <c r="E23" s="6" t="s">
        <v>24</v>
      </c>
      <c r="F23" s="4" t="s">
        <v>25</v>
      </c>
    </row>
    <row r="24" spans="1:6" x14ac:dyDescent="0.25">
      <c r="A24" s="4" t="s">
        <v>29</v>
      </c>
      <c r="B24" s="31" t="s">
        <v>30</v>
      </c>
      <c r="C24" s="4" t="s">
        <v>31</v>
      </c>
      <c r="D24" s="5">
        <v>419.05</v>
      </c>
      <c r="E24" s="6" t="s">
        <v>32</v>
      </c>
      <c r="F24" s="4" t="s">
        <v>33</v>
      </c>
    </row>
    <row r="25" spans="1:6" x14ac:dyDescent="0.25">
      <c r="A25" s="4" t="s">
        <v>34</v>
      </c>
      <c r="B25" s="31" t="s">
        <v>35</v>
      </c>
      <c r="C25" s="4" t="s">
        <v>36</v>
      </c>
      <c r="D25" s="5">
        <v>831.25</v>
      </c>
      <c r="E25" s="6" t="s">
        <v>32</v>
      </c>
      <c r="F25" s="4" t="s">
        <v>33</v>
      </c>
    </row>
    <row r="26" spans="1:6" x14ac:dyDescent="0.25">
      <c r="A26" s="4" t="s">
        <v>37</v>
      </c>
      <c r="B26" s="31" t="s">
        <v>38</v>
      </c>
      <c r="C26" s="4" t="s">
        <v>39</v>
      </c>
      <c r="D26" s="5">
        <v>450</v>
      </c>
      <c r="E26" s="6" t="s">
        <v>40</v>
      </c>
      <c r="F26" s="4" t="s">
        <v>41</v>
      </c>
    </row>
    <row r="27" spans="1:6" x14ac:dyDescent="0.25">
      <c r="A27" s="4" t="s">
        <v>325</v>
      </c>
      <c r="B27" s="31">
        <v>52577724077</v>
      </c>
      <c r="C27" s="4" t="s">
        <v>326</v>
      </c>
      <c r="D27" s="5">
        <v>50.45</v>
      </c>
      <c r="E27" s="6">
        <v>3222910</v>
      </c>
      <c r="F27" s="4" t="s">
        <v>230</v>
      </c>
    </row>
    <row r="28" spans="1:6" x14ac:dyDescent="0.25">
      <c r="A28" s="4" t="s">
        <v>42</v>
      </c>
      <c r="B28" s="31" t="s">
        <v>43</v>
      </c>
      <c r="C28" s="4" t="s">
        <v>44</v>
      </c>
      <c r="D28" s="5">
        <v>650</v>
      </c>
      <c r="E28" s="6" t="s">
        <v>45</v>
      </c>
      <c r="F28" s="4" t="s">
        <v>46</v>
      </c>
    </row>
    <row r="29" spans="1:6" x14ac:dyDescent="0.25">
      <c r="A29" s="4" t="s">
        <v>47</v>
      </c>
      <c r="B29" s="31" t="s">
        <v>48</v>
      </c>
      <c r="C29" s="4" t="s">
        <v>49</v>
      </c>
      <c r="D29" s="5">
        <v>6066.96</v>
      </c>
      <c r="E29" s="6" t="s">
        <v>50</v>
      </c>
      <c r="F29" s="4" t="s">
        <v>51</v>
      </c>
    </row>
    <row r="30" spans="1:6" x14ac:dyDescent="0.25">
      <c r="A30" s="4" t="s">
        <v>52</v>
      </c>
      <c r="B30" s="31" t="s">
        <v>53</v>
      </c>
      <c r="C30" s="4" t="s">
        <v>54</v>
      </c>
      <c r="D30" s="5">
        <v>47.31</v>
      </c>
      <c r="E30" s="6" t="s">
        <v>55</v>
      </c>
      <c r="F30" s="4" t="s">
        <v>56</v>
      </c>
    </row>
    <row r="31" spans="1:6" x14ac:dyDescent="0.25">
      <c r="A31" s="4" t="s">
        <v>52</v>
      </c>
      <c r="B31" s="31" t="s">
        <v>53</v>
      </c>
      <c r="C31" s="4" t="s">
        <v>54</v>
      </c>
      <c r="D31" s="5">
        <v>1091.68</v>
      </c>
      <c r="E31" s="6" t="s">
        <v>57</v>
      </c>
      <c r="F31" s="4" t="s">
        <v>58</v>
      </c>
    </row>
    <row r="32" spans="1:6" x14ac:dyDescent="0.25">
      <c r="A32" s="4" t="s">
        <v>303</v>
      </c>
      <c r="B32" s="17">
        <v>85409306989</v>
      </c>
      <c r="C32" s="4" t="s">
        <v>304</v>
      </c>
      <c r="D32" s="15">
        <v>0.5</v>
      </c>
      <c r="E32" s="6">
        <v>3234900</v>
      </c>
      <c r="F32" s="4" t="s">
        <v>110</v>
      </c>
    </row>
    <row r="33" spans="1:6" x14ac:dyDescent="0.25">
      <c r="A33" s="4" t="s">
        <v>298</v>
      </c>
      <c r="B33" s="31">
        <v>38854163019</v>
      </c>
      <c r="C33" s="4" t="s">
        <v>299</v>
      </c>
      <c r="D33" s="5">
        <v>78</v>
      </c>
      <c r="E33" s="6">
        <v>3722980</v>
      </c>
      <c r="F33" s="4" t="s">
        <v>288</v>
      </c>
    </row>
    <row r="34" spans="1:6" x14ac:dyDescent="0.25">
      <c r="A34" s="4" t="s">
        <v>59</v>
      </c>
      <c r="B34" s="31" t="s">
        <v>60</v>
      </c>
      <c r="C34" s="4" t="s">
        <v>61</v>
      </c>
      <c r="D34" s="5">
        <v>212.19</v>
      </c>
      <c r="E34" s="6" t="s">
        <v>62</v>
      </c>
      <c r="F34" s="4" t="s">
        <v>63</v>
      </c>
    </row>
    <row r="35" spans="1:6" x14ac:dyDescent="0.25">
      <c r="A35" s="4" t="s">
        <v>320</v>
      </c>
      <c r="B35" s="31">
        <v>94124811986</v>
      </c>
      <c r="C35" s="4" t="s">
        <v>321</v>
      </c>
      <c r="D35" s="5">
        <v>9.25</v>
      </c>
      <c r="E35" s="6">
        <v>3222910</v>
      </c>
      <c r="F35" s="4" t="s">
        <v>230</v>
      </c>
    </row>
    <row r="36" spans="1:6" x14ac:dyDescent="0.25">
      <c r="A36" s="4" t="s">
        <v>64</v>
      </c>
      <c r="B36" s="31" t="s">
        <v>65</v>
      </c>
      <c r="C36" s="4" t="s">
        <v>66</v>
      </c>
      <c r="D36" s="5">
        <v>2070.5100000000002</v>
      </c>
      <c r="E36" s="6" t="s">
        <v>67</v>
      </c>
      <c r="F36" s="4" t="s">
        <v>68</v>
      </c>
    </row>
    <row r="37" spans="1:6" x14ac:dyDescent="0.25">
      <c r="A37" s="4" t="s">
        <v>69</v>
      </c>
      <c r="B37" s="31" t="s">
        <v>70</v>
      </c>
      <c r="C37" s="4" t="s">
        <v>71</v>
      </c>
      <c r="D37" s="5">
        <v>1300.78</v>
      </c>
      <c r="E37" s="6" t="s">
        <v>72</v>
      </c>
      <c r="F37" s="4" t="s">
        <v>73</v>
      </c>
    </row>
    <row r="38" spans="1:6" x14ac:dyDescent="0.25">
      <c r="A38" s="4" t="s">
        <v>74</v>
      </c>
      <c r="B38" s="31" t="s">
        <v>75</v>
      </c>
      <c r="C38" s="4" t="s">
        <v>76</v>
      </c>
      <c r="D38" s="5">
        <v>10637.5</v>
      </c>
      <c r="E38" s="6" t="s">
        <v>77</v>
      </c>
      <c r="F38" s="4" t="s">
        <v>78</v>
      </c>
    </row>
    <row r="39" spans="1:6" x14ac:dyDescent="0.25">
      <c r="A39" s="4" t="s">
        <v>74</v>
      </c>
      <c r="B39" s="31" t="s">
        <v>75</v>
      </c>
      <c r="C39" s="4" t="s">
        <v>76</v>
      </c>
      <c r="D39" s="5">
        <v>16112.5</v>
      </c>
      <c r="E39" s="6" t="s">
        <v>79</v>
      </c>
      <c r="F39" s="4" t="s">
        <v>80</v>
      </c>
    </row>
    <row r="40" spans="1:6" x14ac:dyDescent="0.25">
      <c r="A40" s="4" t="s">
        <v>81</v>
      </c>
      <c r="B40" s="31" t="s">
        <v>82</v>
      </c>
      <c r="C40" s="4" t="s">
        <v>83</v>
      </c>
      <c r="D40" s="5">
        <v>4069.63</v>
      </c>
      <c r="E40" s="6" t="s">
        <v>50</v>
      </c>
      <c r="F40" s="4" t="s">
        <v>51</v>
      </c>
    </row>
    <row r="41" spans="1:6" x14ac:dyDescent="0.25">
      <c r="A41" s="4" t="s">
        <v>81</v>
      </c>
      <c r="B41" s="31" t="s">
        <v>82</v>
      </c>
      <c r="C41" s="4" t="s">
        <v>83</v>
      </c>
      <c r="D41" s="5">
        <v>24387.5</v>
      </c>
      <c r="E41" s="6" t="s">
        <v>79</v>
      </c>
      <c r="F41" s="4" t="s">
        <v>80</v>
      </c>
    </row>
    <row r="42" spans="1:6" x14ac:dyDescent="0.25">
      <c r="A42" s="4" t="s">
        <v>332</v>
      </c>
      <c r="B42" s="31">
        <v>93078198930</v>
      </c>
      <c r="C42" s="4" t="s">
        <v>333</v>
      </c>
      <c r="D42" s="5">
        <v>20.100000000000001</v>
      </c>
      <c r="E42" s="6">
        <v>3222910</v>
      </c>
      <c r="F42" s="4" t="s">
        <v>230</v>
      </c>
    </row>
    <row r="43" spans="1:6" x14ac:dyDescent="0.25">
      <c r="A43" s="4" t="s">
        <v>84</v>
      </c>
      <c r="B43" s="31" t="s">
        <v>85</v>
      </c>
      <c r="C43" s="4" t="s">
        <v>86</v>
      </c>
      <c r="D43" s="5">
        <v>54</v>
      </c>
      <c r="E43" s="6" t="s">
        <v>24</v>
      </c>
      <c r="F43" s="4" t="s">
        <v>25</v>
      </c>
    </row>
    <row r="44" spans="1:6" x14ac:dyDescent="0.25">
      <c r="A44" s="4" t="s">
        <v>87</v>
      </c>
      <c r="B44" s="31" t="s">
        <v>88</v>
      </c>
      <c r="C44" s="4" t="s">
        <v>89</v>
      </c>
      <c r="D44" s="5">
        <v>66.36</v>
      </c>
      <c r="E44" s="6" t="s">
        <v>90</v>
      </c>
      <c r="F44" s="4" t="s">
        <v>322</v>
      </c>
    </row>
    <row r="45" spans="1:6" x14ac:dyDescent="0.25">
      <c r="A45" s="4" t="s">
        <v>91</v>
      </c>
      <c r="B45" s="31" t="s">
        <v>92</v>
      </c>
      <c r="C45" s="4" t="s">
        <v>93</v>
      </c>
      <c r="D45" s="5">
        <v>2455</v>
      </c>
      <c r="E45" s="6" t="s">
        <v>94</v>
      </c>
      <c r="F45" s="4" t="s">
        <v>95</v>
      </c>
    </row>
    <row r="46" spans="1:6" x14ac:dyDescent="0.25">
      <c r="A46" s="4" t="s">
        <v>91</v>
      </c>
      <c r="B46" s="31" t="s">
        <v>92</v>
      </c>
      <c r="C46" s="4" t="s">
        <v>93</v>
      </c>
      <c r="D46" s="5">
        <v>22375</v>
      </c>
      <c r="E46" s="6" t="s">
        <v>14</v>
      </c>
      <c r="F46" s="4" t="s">
        <v>15</v>
      </c>
    </row>
    <row r="47" spans="1:6" x14ac:dyDescent="0.25">
      <c r="A47" s="4" t="s">
        <v>91</v>
      </c>
      <c r="B47" s="31" t="s">
        <v>92</v>
      </c>
      <c r="C47" s="4" t="s">
        <v>93</v>
      </c>
      <c r="D47" s="5">
        <v>6265.85</v>
      </c>
      <c r="E47" s="6" t="s">
        <v>14</v>
      </c>
      <c r="F47" s="4" t="s">
        <v>15</v>
      </c>
    </row>
    <row r="48" spans="1:6" x14ac:dyDescent="0.25">
      <c r="A48" s="4" t="s">
        <v>96</v>
      </c>
      <c r="B48" s="31" t="s">
        <v>97</v>
      </c>
      <c r="C48" s="4" t="s">
        <v>98</v>
      </c>
      <c r="D48" s="5">
        <v>404.85</v>
      </c>
      <c r="E48" s="6" t="s">
        <v>99</v>
      </c>
      <c r="F48" s="4" t="s">
        <v>100</v>
      </c>
    </row>
    <row r="49" spans="1:6" x14ac:dyDescent="0.25">
      <c r="A49" s="4" t="s">
        <v>96</v>
      </c>
      <c r="B49" s="17" t="s">
        <v>97</v>
      </c>
      <c r="C49" s="4" t="s">
        <v>98</v>
      </c>
      <c r="D49" s="5">
        <v>49.96</v>
      </c>
      <c r="E49" s="6">
        <v>3222910</v>
      </c>
      <c r="F49" s="4" t="s">
        <v>230</v>
      </c>
    </row>
    <row r="50" spans="1:6" x14ac:dyDescent="0.25">
      <c r="A50" s="4" t="s">
        <v>327</v>
      </c>
      <c r="B50" s="31">
        <v>70046227604</v>
      </c>
      <c r="C50" s="4" t="s">
        <v>328</v>
      </c>
      <c r="D50" s="5">
        <v>8.4</v>
      </c>
      <c r="E50" s="6">
        <v>3239200</v>
      </c>
      <c r="F50" s="4" t="s">
        <v>302</v>
      </c>
    </row>
    <row r="51" spans="1:6" x14ac:dyDescent="0.25">
      <c r="A51" s="4" t="s">
        <v>342</v>
      </c>
      <c r="B51" s="17" t="s">
        <v>343</v>
      </c>
      <c r="C51" s="4" t="s">
        <v>344</v>
      </c>
      <c r="D51" s="5">
        <v>12.25</v>
      </c>
      <c r="E51" s="6">
        <v>3222910</v>
      </c>
      <c r="F51" s="4" t="s">
        <v>230</v>
      </c>
    </row>
    <row r="52" spans="1:6" x14ac:dyDescent="0.25">
      <c r="A52" s="4" t="s">
        <v>101</v>
      </c>
      <c r="B52" s="31" t="s">
        <v>102</v>
      </c>
      <c r="C52" s="4" t="s">
        <v>103</v>
      </c>
      <c r="D52" s="5">
        <v>251.77</v>
      </c>
      <c r="E52" s="6" t="s">
        <v>104</v>
      </c>
      <c r="F52" s="4" t="s">
        <v>105</v>
      </c>
    </row>
    <row r="53" spans="1:6" x14ac:dyDescent="0.25">
      <c r="A53" s="4" t="s">
        <v>106</v>
      </c>
      <c r="B53" s="31" t="s">
        <v>107</v>
      </c>
      <c r="C53" s="4" t="s">
        <v>108</v>
      </c>
      <c r="D53" s="5">
        <v>276.83999999999997</v>
      </c>
      <c r="E53" s="6" t="s">
        <v>109</v>
      </c>
      <c r="F53" s="4" t="s">
        <v>110</v>
      </c>
    </row>
    <row r="54" spans="1:6" x14ac:dyDescent="0.25">
      <c r="A54" s="4" t="s">
        <v>111</v>
      </c>
      <c r="B54" s="31" t="s">
        <v>112</v>
      </c>
      <c r="C54" s="4" t="s">
        <v>113</v>
      </c>
      <c r="D54" s="5">
        <v>5903.39</v>
      </c>
      <c r="E54" s="6" t="s">
        <v>14</v>
      </c>
      <c r="F54" s="4" t="s">
        <v>15</v>
      </c>
    </row>
    <row r="55" spans="1:6" x14ac:dyDescent="0.25">
      <c r="A55" s="4" t="s">
        <v>114</v>
      </c>
      <c r="B55" s="31" t="s">
        <v>115</v>
      </c>
      <c r="C55" s="4" t="s">
        <v>116</v>
      </c>
      <c r="D55" s="5">
        <v>5507.4</v>
      </c>
      <c r="E55" s="6" t="s">
        <v>117</v>
      </c>
      <c r="F55" s="4" t="s">
        <v>118</v>
      </c>
    </row>
    <row r="56" spans="1:6" x14ac:dyDescent="0.25">
      <c r="A56" s="4" t="s">
        <v>119</v>
      </c>
      <c r="B56" s="31" t="s">
        <v>120</v>
      </c>
      <c r="C56" s="4" t="s">
        <v>121</v>
      </c>
      <c r="D56" s="5">
        <v>77.72</v>
      </c>
      <c r="E56" s="6" t="s">
        <v>122</v>
      </c>
      <c r="F56" s="4" t="s">
        <v>123</v>
      </c>
    </row>
    <row r="57" spans="1:6" x14ac:dyDescent="0.25">
      <c r="A57" s="4" t="s">
        <v>124</v>
      </c>
      <c r="B57" s="31" t="s">
        <v>125</v>
      </c>
      <c r="C57" s="4" t="s">
        <v>126</v>
      </c>
      <c r="D57" s="5">
        <v>10.62</v>
      </c>
      <c r="E57" s="6" t="s">
        <v>127</v>
      </c>
      <c r="F57" s="4" t="s">
        <v>128</v>
      </c>
    </row>
    <row r="58" spans="1:6" x14ac:dyDescent="0.25">
      <c r="A58" s="4" t="s">
        <v>129</v>
      </c>
      <c r="B58" s="31" t="s">
        <v>130</v>
      </c>
      <c r="C58" s="4" t="s">
        <v>131</v>
      </c>
      <c r="D58" s="5">
        <v>300</v>
      </c>
      <c r="E58" s="6" t="s">
        <v>132</v>
      </c>
      <c r="F58" s="4" t="s">
        <v>133</v>
      </c>
    </row>
    <row r="59" spans="1:6" x14ac:dyDescent="0.25">
      <c r="A59" s="4" t="s">
        <v>134</v>
      </c>
      <c r="B59" s="31" t="s">
        <v>135</v>
      </c>
      <c r="C59" s="4" t="s">
        <v>136</v>
      </c>
      <c r="D59" s="5">
        <v>38.47</v>
      </c>
      <c r="E59" s="6" t="s">
        <v>137</v>
      </c>
      <c r="F59" s="4" t="s">
        <v>138</v>
      </c>
    </row>
    <row r="60" spans="1:6" x14ac:dyDescent="0.25">
      <c r="A60" s="4" t="s">
        <v>139</v>
      </c>
      <c r="B60" s="31" t="s">
        <v>140</v>
      </c>
      <c r="C60" s="4" t="s">
        <v>141</v>
      </c>
      <c r="D60" s="5">
        <v>1000</v>
      </c>
      <c r="E60" s="6" t="s">
        <v>142</v>
      </c>
      <c r="F60" s="4" t="s">
        <v>143</v>
      </c>
    </row>
    <row r="61" spans="1:6" x14ac:dyDescent="0.25">
      <c r="A61" s="4" t="s">
        <v>144</v>
      </c>
      <c r="B61" s="31" t="s">
        <v>145</v>
      </c>
      <c r="C61" s="4" t="s">
        <v>146</v>
      </c>
      <c r="D61" s="5">
        <v>1656</v>
      </c>
      <c r="E61" s="6" t="s">
        <v>40</v>
      </c>
      <c r="F61" s="4" t="s">
        <v>41</v>
      </c>
    </row>
    <row r="62" spans="1:6" x14ac:dyDescent="0.25">
      <c r="A62" s="4" t="s">
        <v>147</v>
      </c>
      <c r="B62" s="31" t="s">
        <v>152</v>
      </c>
      <c r="C62" s="4" t="s">
        <v>148</v>
      </c>
      <c r="D62" s="5">
        <v>406.27</v>
      </c>
      <c r="E62" s="6" t="s">
        <v>149</v>
      </c>
      <c r="F62" s="4" t="s">
        <v>150</v>
      </c>
    </row>
    <row r="63" spans="1:6" x14ac:dyDescent="0.25">
      <c r="A63" s="4" t="s">
        <v>350</v>
      </c>
      <c r="B63" s="31">
        <v>38757744993</v>
      </c>
      <c r="C63" s="4" t="s">
        <v>351</v>
      </c>
      <c r="D63" s="5">
        <v>3.99</v>
      </c>
      <c r="E63" s="6">
        <v>3222960</v>
      </c>
      <c r="F63" s="4" t="s">
        <v>25</v>
      </c>
    </row>
    <row r="64" spans="1:6" x14ac:dyDescent="0.25">
      <c r="A64" s="4" t="s">
        <v>151</v>
      </c>
      <c r="B64" s="31" t="s">
        <v>152</v>
      </c>
      <c r="C64" s="4" t="s">
        <v>153</v>
      </c>
      <c r="D64" s="5">
        <v>278.35000000000002</v>
      </c>
      <c r="E64" s="6" t="s">
        <v>154</v>
      </c>
      <c r="F64" s="4" t="s">
        <v>155</v>
      </c>
    </row>
    <row r="65" spans="1:6" x14ac:dyDescent="0.25">
      <c r="A65" s="4" t="s">
        <v>156</v>
      </c>
      <c r="B65" s="31" t="s">
        <v>157</v>
      </c>
      <c r="C65" s="4" t="s">
        <v>158</v>
      </c>
      <c r="D65" s="5">
        <v>50.7</v>
      </c>
      <c r="E65" s="6" t="s">
        <v>142</v>
      </c>
      <c r="F65" s="4" t="s">
        <v>143</v>
      </c>
    </row>
    <row r="66" spans="1:6" x14ac:dyDescent="0.25">
      <c r="A66" s="4" t="s">
        <v>156</v>
      </c>
      <c r="B66" s="31" t="s">
        <v>157</v>
      </c>
      <c r="C66" s="4" t="s">
        <v>158</v>
      </c>
      <c r="D66" s="5">
        <v>967.28</v>
      </c>
      <c r="E66" s="6" t="s">
        <v>159</v>
      </c>
      <c r="F66" s="4" t="s">
        <v>160</v>
      </c>
    </row>
    <row r="67" spans="1:6" x14ac:dyDescent="0.25">
      <c r="A67" s="4" t="s">
        <v>156</v>
      </c>
      <c r="B67" s="31" t="s">
        <v>157</v>
      </c>
      <c r="C67" s="4" t="s">
        <v>158</v>
      </c>
      <c r="D67" s="5">
        <v>22.5</v>
      </c>
      <c r="E67" s="6">
        <v>3222910</v>
      </c>
      <c r="F67" s="4" t="s">
        <v>230</v>
      </c>
    </row>
    <row r="68" spans="1:6" x14ac:dyDescent="0.25">
      <c r="A68" s="4" t="s">
        <v>161</v>
      </c>
      <c r="B68" s="31" t="s">
        <v>162</v>
      </c>
      <c r="C68" s="4" t="s">
        <v>163</v>
      </c>
      <c r="D68" s="5">
        <v>616.71</v>
      </c>
      <c r="E68" s="6" t="s">
        <v>32</v>
      </c>
      <c r="F68" s="4" t="s">
        <v>33</v>
      </c>
    </row>
    <row r="69" spans="1:6" x14ac:dyDescent="0.25">
      <c r="A69" s="4" t="s">
        <v>337</v>
      </c>
      <c r="B69" s="31">
        <v>87301734795</v>
      </c>
      <c r="C69" s="4" t="s">
        <v>338</v>
      </c>
      <c r="D69" s="5">
        <v>19.989999999999998</v>
      </c>
      <c r="E69" s="6">
        <v>3222910</v>
      </c>
      <c r="F69" s="4" t="s">
        <v>230</v>
      </c>
    </row>
    <row r="70" spans="1:6" x14ac:dyDescent="0.25">
      <c r="A70" s="4" t="s">
        <v>314</v>
      </c>
      <c r="B70" s="17" t="s">
        <v>315</v>
      </c>
      <c r="C70" s="4" t="s">
        <v>316</v>
      </c>
      <c r="D70" s="18">
        <v>21.25</v>
      </c>
      <c r="E70" s="6">
        <v>3239900</v>
      </c>
      <c r="F70" s="4" t="s">
        <v>317</v>
      </c>
    </row>
    <row r="71" spans="1:6" x14ac:dyDescent="0.25">
      <c r="A71" s="4" t="s">
        <v>311</v>
      </c>
      <c r="B71" s="17" t="s">
        <v>312</v>
      </c>
      <c r="C71" s="4" t="s">
        <v>313</v>
      </c>
      <c r="D71" s="5">
        <f>17.25+14.5</f>
        <v>31.75</v>
      </c>
      <c r="E71" s="6">
        <v>3222910</v>
      </c>
      <c r="F71" s="4" t="s">
        <v>230</v>
      </c>
    </row>
    <row r="72" spans="1:6" x14ac:dyDescent="0.25">
      <c r="A72" s="4" t="s">
        <v>164</v>
      </c>
      <c r="B72" s="31" t="s">
        <v>165</v>
      </c>
      <c r="C72" s="4" t="s">
        <v>166</v>
      </c>
      <c r="D72" s="5">
        <v>125</v>
      </c>
      <c r="E72" s="6" t="s">
        <v>32</v>
      </c>
      <c r="F72" s="4" t="s">
        <v>33</v>
      </c>
    </row>
    <row r="73" spans="1:6" x14ac:dyDescent="0.25">
      <c r="A73" s="4" t="s">
        <v>323</v>
      </c>
      <c r="B73" s="17">
        <v>62226620908</v>
      </c>
      <c r="C73" s="4" t="s">
        <v>324</v>
      </c>
      <c r="D73" s="18">
        <f>12.74+7.6</f>
        <v>20.34</v>
      </c>
      <c r="E73" s="6">
        <v>3222940</v>
      </c>
      <c r="F73" s="4" t="s">
        <v>20</v>
      </c>
    </row>
    <row r="74" spans="1:6" x14ac:dyDescent="0.25">
      <c r="A74" s="4" t="s">
        <v>323</v>
      </c>
      <c r="B74" s="17">
        <v>62226620908</v>
      </c>
      <c r="C74" s="4" t="s">
        <v>324</v>
      </c>
      <c r="D74" s="18">
        <f>9.99+8.99+13.29+28.74+16.79+28.45</f>
        <v>106.24999999999999</v>
      </c>
      <c r="E74" s="6">
        <v>3222910</v>
      </c>
      <c r="F74" s="4" t="s">
        <v>230</v>
      </c>
    </row>
    <row r="75" spans="1:6" x14ac:dyDescent="0.25">
      <c r="A75" s="4" t="s">
        <v>323</v>
      </c>
      <c r="B75" s="17">
        <v>62226620908</v>
      </c>
      <c r="C75" s="4" t="s">
        <v>324</v>
      </c>
      <c r="D75" s="18">
        <v>39.22</v>
      </c>
      <c r="E75" s="6">
        <v>3221600</v>
      </c>
      <c r="F75" s="4" t="s">
        <v>347</v>
      </c>
    </row>
    <row r="76" spans="1:6" x14ac:dyDescent="0.25">
      <c r="A76" s="4" t="s">
        <v>167</v>
      </c>
      <c r="B76" s="31" t="s">
        <v>168</v>
      </c>
      <c r="C76" s="4" t="s">
        <v>169</v>
      </c>
      <c r="D76" s="5">
        <v>5368.75</v>
      </c>
      <c r="E76" s="6" t="s">
        <v>24</v>
      </c>
      <c r="F76" s="4" t="s">
        <v>25</v>
      </c>
    </row>
    <row r="77" spans="1:6" x14ac:dyDescent="0.25">
      <c r="A77" s="4" t="s">
        <v>167</v>
      </c>
      <c r="B77" s="31" t="s">
        <v>168</v>
      </c>
      <c r="C77" s="4" t="s">
        <v>169</v>
      </c>
      <c r="D77" s="5">
        <v>1612.5</v>
      </c>
      <c r="E77" s="6" t="s">
        <v>99</v>
      </c>
      <c r="F77" s="4" t="s">
        <v>100</v>
      </c>
    </row>
    <row r="78" spans="1:6" x14ac:dyDescent="0.25">
      <c r="A78" s="4" t="s">
        <v>318</v>
      </c>
      <c r="B78" s="31">
        <v>66089976432</v>
      </c>
      <c r="C78" s="4" t="s">
        <v>319</v>
      </c>
      <c r="D78" s="5">
        <v>15.99</v>
      </c>
      <c r="E78" s="6">
        <v>3222910</v>
      </c>
      <c r="F78" s="4" t="s">
        <v>230</v>
      </c>
    </row>
    <row r="79" spans="1:6" x14ac:dyDescent="0.25">
      <c r="A79" s="4" t="s">
        <v>336</v>
      </c>
      <c r="B79" s="31">
        <v>7406857929</v>
      </c>
      <c r="C79" s="4" t="s">
        <v>299</v>
      </c>
      <c r="D79" s="5">
        <v>17.010000000000002</v>
      </c>
      <c r="E79" s="6" t="s">
        <v>271</v>
      </c>
      <c r="F79" s="4" t="s">
        <v>272</v>
      </c>
    </row>
    <row r="80" spans="1:6" x14ac:dyDescent="0.25">
      <c r="A80" s="4" t="s">
        <v>348</v>
      </c>
      <c r="B80" s="31">
        <v>26399805705</v>
      </c>
      <c r="C80" s="4" t="s">
        <v>349</v>
      </c>
      <c r="D80" s="5">
        <v>80.11</v>
      </c>
      <c r="E80" s="6" t="s">
        <v>271</v>
      </c>
      <c r="F80" s="4" t="s">
        <v>272</v>
      </c>
    </row>
    <row r="81" spans="1:6" x14ac:dyDescent="0.25">
      <c r="A81" s="4" t="s">
        <v>170</v>
      </c>
      <c r="B81" s="31" t="s">
        <v>171</v>
      </c>
      <c r="C81" s="4" t="s">
        <v>172</v>
      </c>
      <c r="D81" s="5">
        <v>1248.3499999999999</v>
      </c>
      <c r="E81" s="6" t="s">
        <v>72</v>
      </c>
      <c r="F81" s="4" t="s">
        <v>73</v>
      </c>
    </row>
    <row r="82" spans="1:6" x14ac:dyDescent="0.25">
      <c r="A82" s="4" t="s">
        <v>173</v>
      </c>
      <c r="B82" s="31" t="s">
        <v>174</v>
      </c>
      <c r="C82" s="4" t="s">
        <v>175</v>
      </c>
      <c r="D82" s="5">
        <v>436551.95</v>
      </c>
      <c r="E82" s="6" t="s">
        <v>14</v>
      </c>
      <c r="F82" s="4" t="s">
        <v>15</v>
      </c>
    </row>
    <row r="83" spans="1:6" x14ac:dyDescent="0.25">
      <c r="A83" s="4" t="s">
        <v>176</v>
      </c>
      <c r="B83" s="31" t="s">
        <v>177</v>
      </c>
      <c r="C83" s="4" t="s">
        <v>178</v>
      </c>
      <c r="D83" s="5">
        <v>4108.67</v>
      </c>
      <c r="E83" s="6" t="s">
        <v>179</v>
      </c>
      <c r="F83" s="4" t="s">
        <v>180</v>
      </c>
    </row>
    <row r="84" spans="1:6" x14ac:dyDescent="0.25">
      <c r="A84" s="4" t="s">
        <v>181</v>
      </c>
      <c r="B84" s="31" t="s">
        <v>182</v>
      </c>
      <c r="C84" s="4" t="s">
        <v>183</v>
      </c>
      <c r="D84" s="5">
        <v>1749.71</v>
      </c>
      <c r="E84" s="6" t="s">
        <v>72</v>
      </c>
      <c r="F84" s="4" t="s">
        <v>73</v>
      </c>
    </row>
    <row r="85" spans="1:6" x14ac:dyDescent="0.25">
      <c r="A85" s="4" t="s">
        <v>184</v>
      </c>
      <c r="B85" s="31" t="s">
        <v>185</v>
      </c>
      <c r="C85" s="4" t="s">
        <v>186</v>
      </c>
      <c r="D85" s="5">
        <v>1813.95</v>
      </c>
      <c r="E85" s="6" t="s">
        <v>72</v>
      </c>
      <c r="F85" s="4" t="s">
        <v>73</v>
      </c>
    </row>
    <row r="86" spans="1:6" x14ac:dyDescent="0.25">
      <c r="A86" s="4" t="s">
        <v>334</v>
      </c>
      <c r="B86" s="31">
        <v>84698789700</v>
      </c>
      <c r="C86" s="4" t="s">
        <v>335</v>
      </c>
      <c r="D86" s="5">
        <v>21.67</v>
      </c>
      <c r="E86" s="6">
        <v>3222910</v>
      </c>
      <c r="F86" s="4" t="s">
        <v>230</v>
      </c>
    </row>
    <row r="87" spans="1:6" x14ac:dyDescent="0.25">
      <c r="A87" s="4" t="s">
        <v>187</v>
      </c>
      <c r="B87" s="31" t="s">
        <v>188</v>
      </c>
      <c r="C87" s="4" t="s">
        <v>189</v>
      </c>
      <c r="D87" s="5">
        <v>675</v>
      </c>
      <c r="E87" s="6" t="s">
        <v>94</v>
      </c>
      <c r="F87" s="4" t="s">
        <v>95</v>
      </c>
    </row>
    <row r="88" spans="1:6" x14ac:dyDescent="0.25">
      <c r="A88" s="4" t="s">
        <v>190</v>
      </c>
      <c r="B88" s="31" t="s">
        <v>191</v>
      </c>
      <c r="C88" s="4" t="s">
        <v>192</v>
      </c>
      <c r="D88" s="5">
        <v>411.25</v>
      </c>
      <c r="E88" s="6" t="s">
        <v>94</v>
      </c>
      <c r="F88" s="4" t="s">
        <v>95</v>
      </c>
    </row>
    <row r="89" spans="1:6" x14ac:dyDescent="0.25">
      <c r="A89" s="4" t="s">
        <v>308</v>
      </c>
      <c r="B89" s="17" t="s">
        <v>309</v>
      </c>
      <c r="C89" s="4" t="s">
        <v>310</v>
      </c>
      <c r="D89" s="5">
        <v>20.100000000000001</v>
      </c>
      <c r="E89" s="6">
        <v>3222910</v>
      </c>
      <c r="F89" s="4" t="s">
        <v>230</v>
      </c>
    </row>
    <row r="90" spans="1:6" x14ac:dyDescent="0.25">
      <c r="A90" s="4" t="s">
        <v>339</v>
      </c>
      <c r="B90" s="17" t="s">
        <v>340</v>
      </c>
      <c r="C90" s="4" t="s">
        <v>341</v>
      </c>
      <c r="D90" s="5">
        <v>4.5</v>
      </c>
      <c r="E90" s="6">
        <v>3234900</v>
      </c>
      <c r="F90" s="4" t="s">
        <v>110</v>
      </c>
    </row>
    <row r="91" spans="1:6" x14ac:dyDescent="0.25">
      <c r="A91" s="4" t="s">
        <v>193</v>
      </c>
      <c r="B91" s="31" t="s">
        <v>194</v>
      </c>
      <c r="C91" s="4" t="s">
        <v>195</v>
      </c>
      <c r="D91" s="5">
        <v>24471.25</v>
      </c>
      <c r="E91" s="6" t="s">
        <v>14</v>
      </c>
      <c r="F91" s="4" t="s">
        <v>15</v>
      </c>
    </row>
    <row r="92" spans="1:6" x14ac:dyDescent="0.25">
      <c r="A92" s="4" t="s">
        <v>196</v>
      </c>
      <c r="B92" s="31" t="s">
        <v>197</v>
      </c>
      <c r="C92" s="4" t="s">
        <v>198</v>
      </c>
      <c r="D92" s="5">
        <v>75</v>
      </c>
      <c r="E92" s="6" t="s">
        <v>199</v>
      </c>
      <c r="F92" s="4" t="s">
        <v>200</v>
      </c>
    </row>
    <row r="93" spans="1:6" x14ac:dyDescent="0.25">
      <c r="A93" s="4" t="s">
        <v>196</v>
      </c>
      <c r="B93" s="31" t="s">
        <v>197</v>
      </c>
      <c r="C93" s="4" t="s">
        <v>198</v>
      </c>
      <c r="D93" s="5">
        <v>1297.5</v>
      </c>
      <c r="E93" s="6" t="s">
        <v>99</v>
      </c>
      <c r="F93" s="4" t="s">
        <v>100</v>
      </c>
    </row>
    <row r="94" spans="1:6" x14ac:dyDescent="0.25">
      <c r="A94" s="4" t="s">
        <v>196</v>
      </c>
      <c r="B94" s="31" t="s">
        <v>197</v>
      </c>
      <c r="C94" s="4" t="s">
        <v>198</v>
      </c>
      <c r="D94" s="5">
        <v>187.5</v>
      </c>
      <c r="E94" s="6" t="s">
        <v>201</v>
      </c>
      <c r="F94" s="4" t="s">
        <v>202</v>
      </c>
    </row>
    <row r="95" spans="1:6" x14ac:dyDescent="0.25">
      <c r="A95" s="4" t="s">
        <v>293</v>
      </c>
      <c r="B95" s="17" t="s">
        <v>294</v>
      </c>
      <c r="C95" s="4" t="s">
        <v>295</v>
      </c>
      <c r="D95" s="15">
        <f>0.8+10.6</f>
        <v>11.4</v>
      </c>
      <c r="E95" s="6">
        <v>3222940</v>
      </c>
      <c r="F95" s="4" t="s">
        <v>20</v>
      </c>
    </row>
    <row r="96" spans="1:6" x14ac:dyDescent="0.25">
      <c r="A96" s="4" t="s">
        <v>293</v>
      </c>
      <c r="B96" s="17" t="s">
        <v>294</v>
      </c>
      <c r="C96" s="4" t="s">
        <v>295</v>
      </c>
      <c r="D96" s="15">
        <f>9+5+23.7+24.3+11.45+50.9+8.8+17.6</f>
        <v>150.75</v>
      </c>
      <c r="E96" s="6">
        <v>3222910</v>
      </c>
      <c r="F96" s="4" t="s">
        <v>230</v>
      </c>
    </row>
    <row r="97" spans="1:6" x14ac:dyDescent="0.25">
      <c r="A97" s="4" t="s">
        <v>203</v>
      </c>
      <c r="B97" s="31" t="s">
        <v>204</v>
      </c>
      <c r="C97" s="4" t="s">
        <v>205</v>
      </c>
      <c r="D97" s="5">
        <v>87.5</v>
      </c>
      <c r="E97" s="6" t="s">
        <v>206</v>
      </c>
      <c r="F97" s="4" t="s">
        <v>207</v>
      </c>
    </row>
    <row r="98" spans="1:6" x14ac:dyDescent="0.25">
      <c r="A98" s="4" t="s">
        <v>329</v>
      </c>
      <c r="B98" s="17" t="s">
        <v>330</v>
      </c>
      <c r="C98" s="4" t="s">
        <v>331</v>
      </c>
      <c r="D98" s="5">
        <f>4.99+86.47</f>
        <v>91.46</v>
      </c>
      <c r="E98" s="6">
        <v>3222910</v>
      </c>
      <c r="F98" s="4" t="s">
        <v>230</v>
      </c>
    </row>
    <row r="99" spans="1:6" x14ac:dyDescent="0.25">
      <c r="A99" s="4" t="s">
        <v>208</v>
      </c>
      <c r="B99" s="31" t="s">
        <v>209</v>
      </c>
      <c r="C99" s="4" t="s">
        <v>210</v>
      </c>
      <c r="D99" s="5">
        <v>31.25</v>
      </c>
      <c r="E99" s="6" t="s">
        <v>201</v>
      </c>
      <c r="F99" s="4" t="s">
        <v>202</v>
      </c>
    </row>
    <row r="100" spans="1:6" x14ac:dyDescent="0.25">
      <c r="A100" s="4" t="s">
        <v>211</v>
      </c>
      <c r="B100" s="31" t="s">
        <v>212</v>
      </c>
      <c r="C100" s="4" t="s">
        <v>213</v>
      </c>
      <c r="D100" s="5">
        <v>994</v>
      </c>
      <c r="E100" s="6" t="s">
        <v>99</v>
      </c>
      <c r="F100" s="4" t="s">
        <v>100</v>
      </c>
    </row>
    <row r="101" spans="1:6" x14ac:dyDescent="0.25">
      <c r="A101" s="4" t="s">
        <v>214</v>
      </c>
      <c r="B101" s="31" t="s">
        <v>215</v>
      </c>
      <c r="C101" s="4" t="s">
        <v>216</v>
      </c>
      <c r="D101" s="5">
        <v>392</v>
      </c>
      <c r="E101" s="6" t="s">
        <v>32</v>
      </c>
      <c r="F101" s="4" t="s">
        <v>33</v>
      </c>
    </row>
    <row r="102" spans="1:6" x14ac:dyDescent="0.25">
      <c r="A102" s="4" t="s">
        <v>217</v>
      </c>
      <c r="B102" s="31" t="s">
        <v>218</v>
      </c>
      <c r="C102" s="4" t="s">
        <v>219</v>
      </c>
      <c r="D102" s="5">
        <v>128.88999999999999</v>
      </c>
      <c r="E102" s="6" t="s">
        <v>72</v>
      </c>
      <c r="F102" s="4" t="s">
        <v>73</v>
      </c>
    </row>
    <row r="103" spans="1:6" x14ac:dyDescent="0.25">
      <c r="A103" s="4" t="s">
        <v>220</v>
      </c>
      <c r="B103" s="31" t="s">
        <v>221</v>
      </c>
      <c r="C103" s="4" t="s">
        <v>222</v>
      </c>
      <c r="D103" s="5">
        <v>8405.7000000000007</v>
      </c>
      <c r="E103" s="6" t="s">
        <v>14</v>
      </c>
      <c r="F103" s="4" t="s">
        <v>15</v>
      </c>
    </row>
    <row r="104" spans="1:6" x14ac:dyDescent="0.25">
      <c r="A104" s="4" t="s">
        <v>223</v>
      </c>
      <c r="B104" s="31" t="s">
        <v>224</v>
      </c>
      <c r="C104" s="4" t="s">
        <v>225</v>
      </c>
      <c r="D104" s="5">
        <v>67444.38</v>
      </c>
      <c r="E104" s="6" t="s">
        <v>14</v>
      </c>
      <c r="F104" s="4" t="s">
        <v>15</v>
      </c>
    </row>
    <row r="105" spans="1:6" x14ac:dyDescent="0.25">
      <c r="A105" s="4" t="s">
        <v>226</v>
      </c>
      <c r="B105" s="31" t="s">
        <v>227</v>
      </c>
      <c r="C105" s="4" t="s">
        <v>228</v>
      </c>
      <c r="D105" s="5">
        <v>6501.6</v>
      </c>
      <c r="E105" s="6" t="s">
        <v>72</v>
      </c>
      <c r="F105" s="4" t="s">
        <v>73</v>
      </c>
    </row>
    <row r="106" spans="1:6" x14ac:dyDescent="0.25">
      <c r="A106" s="4" t="s">
        <v>226</v>
      </c>
      <c r="B106" s="31" t="s">
        <v>227</v>
      </c>
      <c r="C106" s="4" t="s">
        <v>228</v>
      </c>
      <c r="D106" s="5">
        <v>1416.78</v>
      </c>
      <c r="E106" s="6" t="s">
        <v>229</v>
      </c>
      <c r="F106" s="4" t="s">
        <v>230</v>
      </c>
    </row>
    <row r="107" spans="1:6" x14ac:dyDescent="0.25">
      <c r="A107" s="4" t="s">
        <v>231</v>
      </c>
      <c r="B107" s="31" t="s">
        <v>232</v>
      </c>
      <c r="C107" s="4" t="s">
        <v>233</v>
      </c>
      <c r="D107" s="5">
        <v>2177.85</v>
      </c>
      <c r="E107" s="6" t="s">
        <v>234</v>
      </c>
      <c r="F107" s="4" t="s">
        <v>235</v>
      </c>
    </row>
    <row r="108" spans="1:6" x14ac:dyDescent="0.25">
      <c r="A108" s="19" t="s">
        <v>300</v>
      </c>
      <c r="B108" s="32">
        <v>31316099073</v>
      </c>
      <c r="C108" s="19" t="s">
        <v>301</v>
      </c>
      <c r="D108" s="18">
        <v>5</v>
      </c>
      <c r="E108" s="20">
        <v>3232100</v>
      </c>
      <c r="F108" s="19" t="s">
        <v>277</v>
      </c>
    </row>
    <row r="109" spans="1:6" x14ac:dyDescent="0.25">
      <c r="A109" s="4" t="s">
        <v>236</v>
      </c>
      <c r="B109" s="31" t="s">
        <v>237</v>
      </c>
      <c r="C109" s="4" t="s">
        <v>238</v>
      </c>
      <c r="D109" s="5">
        <v>55.08</v>
      </c>
      <c r="E109" s="6" t="s">
        <v>239</v>
      </c>
      <c r="F109" s="4" t="s">
        <v>240</v>
      </c>
    </row>
    <row r="110" spans="1:6" s="14" customFormat="1" ht="15" customHeight="1" x14ac:dyDescent="0.2">
      <c r="A110" s="4" t="s">
        <v>296</v>
      </c>
      <c r="B110" s="17" t="s">
        <v>297</v>
      </c>
      <c r="C110" s="4" t="s">
        <v>295</v>
      </c>
      <c r="D110" s="18">
        <f>3+20+7.45+3+4</f>
        <v>37.450000000000003</v>
      </c>
      <c r="E110" s="6">
        <v>3222940</v>
      </c>
      <c r="F110" s="4" t="s">
        <v>20</v>
      </c>
    </row>
    <row r="111" spans="1:6" s="14" customFormat="1" ht="15" customHeight="1" x14ac:dyDescent="0.2">
      <c r="A111" s="4" t="s">
        <v>296</v>
      </c>
      <c r="B111" s="17" t="s">
        <v>297</v>
      </c>
      <c r="C111" s="4" t="s">
        <v>295</v>
      </c>
      <c r="D111" s="18">
        <f>48.1+8+11.55+20+65.2+20+30.55</f>
        <v>203.40000000000003</v>
      </c>
      <c r="E111" s="6">
        <v>3222910</v>
      </c>
      <c r="F111" s="4" t="s">
        <v>230</v>
      </c>
    </row>
    <row r="112" spans="1:6" x14ac:dyDescent="0.25">
      <c r="A112" s="4" t="s">
        <v>241</v>
      </c>
      <c r="B112" s="31" t="s">
        <v>242</v>
      </c>
      <c r="C112" s="4" t="s">
        <v>243</v>
      </c>
      <c r="D112" s="5">
        <v>1637.75</v>
      </c>
      <c r="E112" s="6" t="s">
        <v>244</v>
      </c>
      <c r="F112" s="4" t="s">
        <v>245</v>
      </c>
    </row>
    <row r="113" spans="1:6" x14ac:dyDescent="0.25">
      <c r="A113" s="4" t="s">
        <v>241</v>
      </c>
      <c r="B113" s="31" t="s">
        <v>242</v>
      </c>
      <c r="C113" s="4" t="s">
        <v>243</v>
      </c>
      <c r="D113" s="5">
        <v>106</v>
      </c>
      <c r="E113" s="6" t="s">
        <v>246</v>
      </c>
      <c r="F113" s="4" t="s">
        <v>247</v>
      </c>
    </row>
    <row r="114" spans="1:6" x14ac:dyDescent="0.25">
      <c r="A114" s="4" t="s">
        <v>248</v>
      </c>
      <c r="B114" s="31" t="s">
        <v>249</v>
      </c>
      <c r="C114" s="4" t="s">
        <v>250</v>
      </c>
      <c r="D114" s="5">
        <v>648.57000000000005</v>
      </c>
      <c r="E114" s="6" t="s">
        <v>251</v>
      </c>
      <c r="F114" s="4" t="s">
        <v>252</v>
      </c>
    </row>
    <row r="115" spans="1:6" x14ac:dyDescent="0.25">
      <c r="A115" s="4" t="s">
        <v>253</v>
      </c>
      <c r="B115" s="31" t="s">
        <v>254</v>
      </c>
      <c r="C115" s="4" t="s">
        <v>255</v>
      </c>
      <c r="D115" s="5">
        <v>223.72</v>
      </c>
      <c r="E115" s="6" t="s">
        <v>256</v>
      </c>
      <c r="F115" s="4" t="s">
        <v>257</v>
      </c>
    </row>
    <row r="116" spans="1:6" x14ac:dyDescent="0.25">
      <c r="A116" s="4" t="s">
        <v>305</v>
      </c>
      <c r="B116" s="17" t="s">
        <v>306</v>
      </c>
      <c r="C116" s="4" t="s">
        <v>307</v>
      </c>
      <c r="D116" s="15">
        <v>17.850000000000001</v>
      </c>
      <c r="E116" s="6">
        <v>3224100</v>
      </c>
      <c r="F116" s="4" t="s">
        <v>51</v>
      </c>
    </row>
    <row r="117" spans="1:6" x14ac:dyDescent="0.25">
      <c r="A117" s="4" t="s">
        <v>305</v>
      </c>
      <c r="B117" s="17" t="s">
        <v>306</v>
      </c>
      <c r="C117" s="4" t="s">
        <v>307</v>
      </c>
      <c r="D117" s="15">
        <v>25.1</v>
      </c>
      <c r="E117" s="6" t="s">
        <v>229</v>
      </c>
      <c r="F117" s="4" t="s">
        <v>230</v>
      </c>
    </row>
    <row r="118" spans="1:6" x14ac:dyDescent="0.25">
      <c r="A118" s="4" t="s">
        <v>258</v>
      </c>
      <c r="B118" s="31" t="s">
        <v>259</v>
      </c>
      <c r="C118" s="4" t="s">
        <v>260</v>
      </c>
      <c r="D118" s="5">
        <v>448.27</v>
      </c>
      <c r="E118" s="6" t="s">
        <v>261</v>
      </c>
      <c r="F118" s="4" t="s">
        <v>262</v>
      </c>
    </row>
    <row r="119" spans="1:6" x14ac:dyDescent="0.25">
      <c r="A119" s="4" t="s">
        <v>263</v>
      </c>
      <c r="B119" s="31">
        <v>61529845155</v>
      </c>
      <c r="C119" s="4" t="s">
        <v>264</v>
      </c>
      <c r="D119" s="5">
        <v>628.20000000000005</v>
      </c>
      <c r="E119" s="6" t="s">
        <v>50</v>
      </c>
      <c r="F119" s="4" t="s">
        <v>51</v>
      </c>
    </row>
    <row r="120" spans="1:6" x14ac:dyDescent="0.25">
      <c r="A120" s="4" t="s">
        <v>265</v>
      </c>
      <c r="B120" s="31" t="s">
        <v>266</v>
      </c>
      <c r="C120" s="4" t="s">
        <v>267</v>
      </c>
      <c r="D120" s="5">
        <v>40687.5</v>
      </c>
      <c r="E120" s="6" t="s">
        <v>14</v>
      </c>
      <c r="F120" s="4" t="s">
        <v>15</v>
      </c>
    </row>
    <row r="121" spans="1:6" x14ac:dyDescent="0.25">
      <c r="A121" s="4" t="s">
        <v>268</v>
      </c>
      <c r="B121" s="31" t="s">
        <v>269</v>
      </c>
      <c r="C121" s="4" t="s">
        <v>270</v>
      </c>
      <c r="D121" s="5">
        <f>1921.47+6.16+2.88+78.93+79.6+23.43+2.39</f>
        <v>2114.86</v>
      </c>
      <c r="E121" s="6" t="s">
        <v>271</v>
      </c>
      <c r="F121" s="4" t="s">
        <v>272</v>
      </c>
    </row>
    <row r="122" spans="1:6" x14ac:dyDescent="0.25">
      <c r="A122" s="4" t="s">
        <v>273</v>
      </c>
      <c r="B122" s="31" t="s">
        <v>274</v>
      </c>
      <c r="C122" s="4" t="s">
        <v>275</v>
      </c>
      <c r="D122" s="5">
        <v>256.25</v>
      </c>
      <c r="E122" s="6" t="s">
        <v>276</v>
      </c>
      <c r="F122" s="4" t="s">
        <v>277</v>
      </c>
    </row>
    <row r="123" spans="1:6" x14ac:dyDescent="0.25">
      <c r="A123" s="4" t="s">
        <v>345</v>
      </c>
      <c r="B123" s="31">
        <v>80627693538</v>
      </c>
      <c r="C123" s="4" t="s">
        <v>346</v>
      </c>
      <c r="D123" s="5">
        <v>49.63</v>
      </c>
      <c r="E123" s="6">
        <v>3222910</v>
      </c>
      <c r="F123" s="4" t="s">
        <v>230</v>
      </c>
    </row>
    <row r="124" spans="1:6" x14ac:dyDescent="0.25">
      <c r="A124" s="4" t="s">
        <v>278</v>
      </c>
      <c r="B124" s="31" t="s">
        <v>279</v>
      </c>
      <c r="C124" s="4" t="s">
        <v>280</v>
      </c>
      <c r="D124" s="5">
        <v>476.88</v>
      </c>
      <c r="E124" s="6" t="s">
        <v>234</v>
      </c>
      <c r="F124" s="4" t="s">
        <v>235</v>
      </c>
    </row>
    <row r="126" spans="1:6" x14ac:dyDescent="0.25">
      <c r="A126" s="7"/>
      <c r="B126" s="7"/>
      <c r="C126" s="9" t="s">
        <v>281</v>
      </c>
      <c r="D126" s="10">
        <f>SUM(D11:D124)</f>
        <v>908084.84999999974</v>
      </c>
      <c r="E126" s="8"/>
      <c r="F126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Adela Jurić</cp:lastModifiedBy>
  <dcterms:created xsi:type="dcterms:W3CDTF">2026-02-10T13:19:20Z</dcterms:created>
  <dcterms:modified xsi:type="dcterms:W3CDTF">2026-02-11T08:04:04Z</dcterms:modified>
</cp:coreProperties>
</file>